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18795" windowHeight="11370" tabRatio="894" activeTab="0"/>
  </bookViews>
  <sheets>
    <sheet name="통계" sheetId="1" r:id="rId1"/>
    <sheet name="영어" sheetId="2" r:id="rId2"/>
    <sheet name="주산암산" sheetId="3" r:id="rId3"/>
    <sheet name="수학" sheetId="4" r:id="rId4"/>
    <sheet name="로봇과학" sheetId="5" r:id="rId5"/>
    <sheet name="드론항공과학" sheetId="6" r:id="rId6"/>
    <sheet name="요리" sheetId="7" r:id="rId7"/>
    <sheet name="토탈생활공예" sheetId="8" r:id="rId8"/>
    <sheet name="비즈공예" sheetId="9" r:id="rId9"/>
    <sheet name="클레이&amp;쿠키" sheetId="10" r:id="rId10"/>
    <sheet name="미술" sheetId="11" r:id="rId11"/>
    <sheet name="농구" sheetId="12" r:id="rId12"/>
    <sheet name="생명과학" sheetId="13" r:id="rId13"/>
    <sheet name="바둑" sheetId="14" r:id="rId14"/>
    <sheet name="한자" sheetId="15" r:id="rId15"/>
    <sheet name="마술" sheetId="16" r:id="rId16"/>
    <sheet name="우쿨렐레" sheetId="17" r:id="rId17"/>
    <sheet name="방송댄스" sheetId="18" r:id="rId18"/>
    <sheet name="독서논술" sheetId="19" r:id="rId19"/>
    <sheet name="컴퓨터" sheetId="20" r:id="rId20"/>
    <sheet name="놀이건축" sheetId="21" r:id="rId21"/>
    <sheet name="일본어" sheetId="22" r:id="rId22"/>
    <sheet name="컴퓨터코딩" sheetId="23" r:id="rId23"/>
  </sheets>
  <definedNames/>
  <calcPr calcId="145621"/>
</workbook>
</file>

<file path=xl/sharedStrings.xml><?xml version="1.0" encoding="utf-8"?>
<sst xmlns="http://schemas.openxmlformats.org/spreadsheetml/2006/main" count="934" uniqueCount="128">
  <si>
    <t>영상을 활용하니 이해속도가 더 빨라진 것 같습니다. 어려운 용어도 잘 익힙니다.</t>
  </si>
  <si>
    <t xml:space="preserve">케이크를 자신이 만들어 보고 싶다고 합니다. 차분하게 진행되는 수업이 좋습니다. </t>
  </si>
  <si>
    <t>완성도는 부족하더라도 마감부분에는 도움을 주셨으면 합니다. 굳은 상태로 보내주세요</t>
  </si>
  <si>
    <t>방과후학교 강사만족도 설문조사 통계-학생용</t>
  </si>
  <si>
    <t>발표시간에 집중할 수 있었으면 좋겠습니다.</t>
  </si>
  <si>
    <t>강사선생님께서 성실하게 가르쳐 주십니까?</t>
  </si>
  <si>
    <t>더 예븐 것으로 만들어보고 싶습니다.</t>
  </si>
  <si>
    <t>다음에도 잘 알려주셨으면 좋겠습니다.</t>
  </si>
  <si>
    <t xml:space="preserve">지난 번 활동에서 모자가 너무 컸어요. </t>
  </si>
  <si>
    <t>현재 만족합니다. 개선사항 없습니다.</t>
  </si>
  <si>
    <t>만들기할 때 설명서를 주셨으면 좋겠습니다.</t>
  </si>
  <si>
    <t>특기나 실력을 기르는데 도움이 됩니까?</t>
  </si>
  <si>
    <t>돌물에 대한 수업을 많이 하면 좋겠습니다.</t>
  </si>
  <si>
    <t>1주일에 2회 수업이 진행되면 좋겠습니다.</t>
  </si>
  <si>
    <t>좀 더 다양한 프로그램으로 교육해 주세요.</t>
  </si>
  <si>
    <t>만들기를 좋아하는데 과학을 통해 흥미를 갖고 좋아하는 모습이 보기 좋습니다.</t>
  </si>
  <si>
    <t>모든 학생을 일일히 체크하기 힘들지만 모르고 지나가는 문제들이 있어 아쉽습니다. ᄈᆞ른 진도보다 정확히 알고 넘어가는 시간이 되었으면 합니다.</t>
  </si>
  <si>
    <t>쉬는 시간에 게임보다는 키보드 자판연습은 어떨까 생각합니다.</t>
  </si>
  <si>
    <t>흥미를 더해주시면 참여율과 집중하는데 도움이 될 것 같습니다.</t>
  </si>
  <si>
    <t>방향제와 같이 실생활에 필요한 것을 더 만들었으면 좋겠습니다.</t>
  </si>
  <si>
    <t>곤충이나 동물을 다루는 시간에 맨손으로 촉감을 느낀 후 장갑을 끼고 다루었으면 좋겠습니다.</t>
  </si>
  <si>
    <t>스크래치와 엔트리를 활용하여 로봇을 만들어보고 좀 더 연계수업을 시켜주셨으면 좋겠습니다.</t>
  </si>
  <si>
    <t>흥미롭게 잘 참여합니다. 특별히 개선점은 없으며 앞으로도 지금처럼 잘 참여하기를 바랍니다.</t>
  </si>
  <si>
    <t>몇 달에 한 번 테스트를 보고 부적한 부분을 재점검할 수 있는 시간이 주어지면 좋겠습니다.</t>
  </si>
  <si>
    <t>실력을 더 키울 수 있도록 해주세요. 실력이 부족한 친구들이 더 볼을 많이 접할 수 있도록 해주세요.</t>
  </si>
  <si>
    <t>아이가 즐거워하고 집중력도 길러지고 호기심도 해결됩니다.</t>
  </si>
  <si>
    <t>좀 더 이해가 잘되도록 쉽게 가르쳐주셨으면 좋겠습니다.</t>
  </si>
  <si>
    <t>재미있고 흥미로웠다고 합니다. 집에서도 잘 다룹니다.</t>
  </si>
  <si>
    <t>키티가죽거울을 만들고 싶어요. 목걸이도 하고 싶어요.</t>
  </si>
  <si>
    <t>수학부가 일찍 끝나는 경우가 있습니다. 프린트물도 하고 책도 하는데 40분 수업인데 10분만에 끝나기도 합니다.</t>
  </si>
  <si>
    <t>선생님이 설명도 잘해주시고 재미있어서 만족합니다. 준비물이 많아 사물함이 있는 교실을 사용하였으면 좋겠습니다.</t>
  </si>
  <si>
    <t>아이가 설명을 듣고도 쉽게 이해하지 못하고 어려워도 질문을 다시 하지 못하는 경우가 있습니다. 이해 정도를 짚어주셨으면 좋겠습니다.</t>
  </si>
  <si>
    <t>하**</t>
  </si>
  <si>
    <t>권**</t>
  </si>
  <si>
    <t>김**</t>
  </si>
  <si>
    <t>문항</t>
  </si>
  <si>
    <t>이**</t>
  </si>
  <si>
    <t>한자</t>
  </si>
  <si>
    <t>서**</t>
  </si>
  <si>
    <t>합계</t>
  </si>
  <si>
    <t>농구</t>
  </si>
  <si>
    <t>바둑</t>
  </si>
  <si>
    <t>최**</t>
  </si>
  <si>
    <t>일본어</t>
  </si>
  <si>
    <t>미술</t>
  </si>
  <si>
    <t>학생만족도(%)</t>
  </si>
  <si>
    <t>학부모만족도(%)</t>
  </si>
  <si>
    <t>지금 만족합니다.</t>
  </si>
  <si>
    <t xml:space="preserve">2018 강사만족도 </t>
  </si>
  <si>
    <t>그대로가 좋습니다.</t>
  </si>
  <si>
    <t>음식이 맛있습니다.</t>
  </si>
  <si>
    <t>재미있고 신기합니다,</t>
  </si>
  <si>
    <t>현재 만족합니다.</t>
  </si>
  <si>
    <t>만족도(그렇다+매우그렇다)</t>
  </si>
  <si>
    <t>저렴했으면 좋겟습니다.</t>
  </si>
  <si>
    <t>재미있게 하고 싶습니다.</t>
  </si>
  <si>
    <t>앞으로도 열심히 알려주세요.</t>
  </si>
  <si>
    <t>앞으로도 참여하고 싶습니까?</t>
  </si>
  <si>
    <t>숙제가 조금 많습니다.</t>
  </si>
  <si>
    <t>설명을 자세히 해주세요.</t>
  </si>
  <si>
    <t>더 잘 가르쳐주셨으면 좋겠습니다.(지금도 잘 가르쳐주시지만 자기가 좀 더 노력하는 아이가 돠고 싶은 마음에서 적은 것임)</t>
  </si>
  <si>
    <t>학생이 부족하여 1학년부터 4학년까지 같이 수업을 합니다. 실력차가 많이 나서 1-2학년 따로 수업을 하면 좋겠습니다.</t>
  </si>
  <si>
    <t>학생들이 더 하고 가기를 원하더라도 제 시간에 마치면 좋겠습니다. 시간 내에 충분히 활동을 할 수 있도록 지도해 주세요.</t>
  </si>
  <si>
    <t>프로그램에서 개선 되었으면 하는 점</t>
  </si>
  <si>
    <t>사교육비 경감에 도움이 됩니까?</t>
  </si>
  <si>
    <t>코딩게임을 많이 하면 좋겠습니다.</t>
  </si>
  <si>
    <t xml:space="preserve">좀 더 재미있었으면 합니다. </t>
  </si>
  <si>
    <t>재미있게 수업하면 좋겠습니다.</t>
  </si>
  <si>
    <t>다양한 활동을 했으면 좋겠습니다.</t>
  </si>
  <si>
    <t>주산보다는 암산을 더 하고 싶어요.</t>
  </si>
  <si>
    <t>여러 가지를 만들면 좋겠습니다.</t>
  </si>
  <si>
    <t>더 예쁘게 만들었으면 좋겠습니다.</t>
  </si>
  <si>
    <t>음식도 만들어보면 좋겠습니다.</t>
  </si>
  <si>
    <t>책 내용이 쉬웠으면 좋겠습니다.</t>
  </si>
  <si>
    <t>좀 힘들지만 필요하니까 합니다.</t>
  </si>
  <si>
    <t>보드게임도 있어서 재미있어요.</t>
  </si>
  <si>
    <t>수업시간을 늘렸으면 좋겠습니다.</t>
  </si>
  <si>
    <t>스키장을 만들어 보고 싶습니다.</t>
  </si>
  <si>
    <t>맞춤형으로 지도 편달 부탁합니다.</t>
  </si>
  <si>
    <t>로봇과학</t>
  </si>
  <si>
    <t>비즈공예</t>
  </si>
  <si>
    <t>매우만족</t>
  </si>
  <si>
    <t>생명과학</t>
  </si>
  <si>
    <t>컴퓨터코딩</t>
  </si>
  <si>
    <t>생활공예</t>
  </si>
  <si>
    <t>클레이&amp;쿠키</t>
  </si>
  <si>
    <t>매우부족</t>
  </si>
  <si>
    <t>방송댄스</t>
  </si>
  <si>
    <t>독서논술</t>
  </si>
  <si>
    <t>주산암산</t>
  </si>
  <si>
    <t>토탈생활공예</t>
  </si>
  <si>
    <t>항공과학</t>
  </si>
  <si>
    <t>만족합니다.</t>
  </si>
  <si>
    <t>우쿨렐레</t>
  </si>
  <si>
    <t>수준별 학습</t>
  </si>
  <si>
    <t>드론항공과학</t>
  </si>
  <si>
    <t>놀이건축</t>
  </si>
  <si>
    <t>재미있숩니다.</t>
  </si>
  <si>
    <r>
      <t xml:space="preserve">11. 만족도 : 프로그램별 만족도 조사결과를 '매우만족', '만족', '보통', '불만족', '매우불만족'의 5분 척도로 나눌때 </t>
    </r>
    <r>
      <rPr>
        <sz val="11"/>
        <color rgb="FF000000"/>
        <rFont val="맑은 고딕"/>
        <family val="2"/>
      </rPr>
      <t>'만족'이상</t>
    </r>
    <r>
      <rPr>
        <sz val="10"/>
        <color rgb="FF000000"/>
        <rFont val="한컴바탕"/>
        <family val="2"/>
      </rPr>
      <t xml:space="preserve">의 비율을 합하여 소수 첫째자리에서
               반올림하여 정수로 기록(예 - 매우만족 35%, 만족 40%, 보통 20%, 불만족 5%인 경우 </t>
    </r>
    <r>
      <rPr>
        <sz val="11"/>
        <color rgb="FF000000"/>
        <rFont val="맑은 고딕"/>
        <family val="2"/>
      </rPr>
      <t>만족도는 75%임)</t>
    </r>
  </si>
  <si>
    <t>좀 더 저세히 천천히 설명해주셨으면 좋겟습니다.</t>
  </si>
  <si>
    <t>좀더 기법 위주의 수업으로 진행되었으면 함.</t>
  </si>
  <si>
    <t>방과후학교 강사만족도 설문조사 통계-학부모용</t>
  </si>
  <si>
    <t>반장을 가위바위보로 정하는데 지는 사람은 반장을 못한다고 합니다. 처음부터 자리를 배정해서 돌아가면서 반장을 하면 좋겠습니다.</t>
  </si>
  <si>
    <t xml:space="preserve">중복되는 마술도구가 많습니다. 오래 다닌 학생을 위한 다른 교구를 마련해 주세요. 아울러 도구의 질 향상 도모도 필요합니다. </t>
  </si>
  <si>
    <t>고**</t>
  </si>
  <si>
    <t>마술</t>
  </si>
  <si>
    <t>조**</t>
  </si>
  <si>
    <t>주**</t>
  </si>
  <si>
    <t>박**</t>
  </si>
  <si>
    <t>컴퓨터</t>
  </si>
  <si>
    <t>부서</t>
  </si>
  <si>
    <t>만족</t>
  </si>
  <si>
    <t>장**</t>
  </si>
  <si>
    <t>배**</t>
  </si>
  <si>
    <t>도**</t>
  </si>
  <si>
    <t>영어</t>
  </si>
  <si>
    <t>보통</t>
  </si>
  <si>
    <t>부족</t>
  </si>
  <si>
    <t>요리</t>
  </si>
  <si>
    <t>수학</t>
  </si>
  <si>
    <t>번호</t>
  </si>
  <si>
    <t>강사</t>
  </si>
  <si>
    <t>심**</t>
  </si>
  <si>
    <t>한자실력이 쑥쑥 늘고 있습니다. 창으로도 친절하게 가르쳐 주세요.</t>
  </si>
  <si>
    <t>앞으로도 더 아이들이 자기 생각을 표현할 수 있도록 지도해 주세요.</t>
  </si>
  <si>
    <t>역사체험 설문 실적 없음</t>
  </si>
  <si>
    <t>역사체험</t>
  </si>
  <si>
    <t>―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</si>
</sst>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);[Red]\(0\)"/>
  </numFmts>
  <fonts count="1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한컴바탕"/>
      <family val="2"/>
    </font>
    <font>
      <sz val="10"/>
      <color rgb="FF000000"/>
      <name val="한컴바탕"/>
      <family val="2"/>
    </font>
    <font>
      <sz val="12"/>
      <color rgb="FF000000"/>
      <name val="한컴바탕"/>
      <family val="2"/>
    </font>
    <font>
      <sz val="16"/>
      <color rgb="FF000000"/>
      <name val="한컴바탕"/>
      <family val="2"/>
    </font>
    <font>
      <sz val="20"/>
      <color rgb="FF000000"/>
      <name val="맑은 고딕"/>
      <family val="2"/>
    </font>
    <font>
      <sz val="12"/>
      <color rgb="FF000000"/>
      <name val="HY강B"/>
      <family val="2"/>
    </font>
    <font>
      <sz val="20"/>
      <color rgb="FF000000"/>
      <name val="HY강B"/>
      <family val="2"/>
    </font>
    <font>
      <sz val="14"/>
      <color rgb="FF000000"/>
      <name val="HY강B"/>
      <family val="2"/>
    </font>
    <font>
      <sz val="15"/>
      <color rgb="FF000000"/>
      <name val="HY강B"/>
      <family val="2"/>
    </font>
    <font>
      <sz val="15"/>
      <color rgb="FF000000"/>
      <name val="맑은 고딕"/>
      <family val="2"/>
    </font>
    <font>
      <sz val="22"/>
      <color rgb="FF000000"/>
      <name val="한컴바탕"/>
      <family val="2"/>
    </font>
    <font>
      <sz val="14"/>
      <color rgb="FF000000"/>
      <name val="한컴바탕"/>
      <family val="2"/>
    </font>
    <font>
      <b/>
      <sz val="10"/>
      <color rgb="FFFF0000"/>
      <name val="한컴바탕"/>
      <family val="2"/>
    </font>
    <font>
      <b/>
      <sz val="10"/>
      <color rgb="FF0066CC"/>
      <name val="한컴바탕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6DAF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9" fontId="6" fillId="5" borderId="12" xfId="0" applyNumberFormat="1" applyFont="1" applyFill="1" applyBorder="1" applyAlignment="1">
      <alignment horizontal="center" vertical="center"/>
    </xf>
    <xf numFmtId="9" fontId="3" fillId="4" borderId="12" xfId="0" applyNumberFormat="1" applyFont="1" applyFill="1" applyBorder="1" applyAlignment="1">
      <alignment vertical="center"/>
    </xf>
    <xf numFmtId="9" fontId="3" fillId="4" borderId="1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9" fillId="6" borderId="15" xfId="0" applyFont="1" applyFill="1" applyBorder="1" applyAlignment="1" applyProtection="1">
      <alignment horizontal="center" vertical="center"/>
      <protection/>
    </xf>
    <xf numFmtId="0" fontId="10" fillId="6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9" fontId="8" fillId="0" borderId="15" xfId="20" applyNumberFormat="1" applyFont="1" applyFill="1" applyBorder="1" applyAlignment="1" applyProtection="1">
      <alignment horizontal="center" vertical="center"/>
      <protection/>
    </xf>
    <xf numFmtId="9" fontId="8" fillId="0" borderId="15" xfId="20" applyNumberFormat="1" applyFont="1" applyFill="1" applyBorder="1" applyAlignment="1" applyProtection="1">
      <alignment horizontal="center" vertical="center"/>
      <protection/>
    </xf>
    <xf numFmtId="9" fontId="8" fillId="0" borderId="16" xfId="2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9" fontId="12" fillId="0" borderId="15" xfId="0" applyNumberFormat="1" applyFont="1" applyFill="1" applyBorder="1" applyAlignment="1" applyProtection="1">
      <alignment vertical="center"/>
      <protection/>
    </xf>
    <xf numFmtId="0" fontId="9" fillId="6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8" fillId="0" borderId="15" xfId="2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9"/>
  <sheetViews>
    <sheetView tabSelected="1" zoomScaleSheetLayoutView="75" workbookViewId="0" topLeftCell="A1">
      <selection activeCell="B1" sqref="B1:D1"/>
    </sheetView>
  </sheetViews>
  <sheetFormatPr defaultColWidth="9.00390625" defaultRowHeight="16.5"/>
  <cols>
    <col min="2" max="4" width="27.50390625" style="0" customWidth="1"/>
  </cols>
  <sheetData>
    <row r="1" spans="2:4" s="32" customFormat="1" ht="50.1" customHeight="1">
      <c r="B1" s="48" t="s">
        <v>48</v>
      </c>
      <c r="C1" s="48"/>
      <c r="D1" s="48"/>
    </row>
    <row r="2" spans="2:4" s="33" customFormat="1" ht="29" customHeight="1">
      <c r="B2" s="39"/>
      <c r="C2" s="40" t="s">
        <v>45</v>
      </c>
      <c r="D2" s="40" t="s">
        <v>46</v>
      </c>
    </row>
    <row r="3" spans="2:4" ht="29" customHeight="1">
      <c r="B3" s="37" t="s">
        <v>115</v>
      </c>
      <c r="C3" s="43">
        <f>영어!C8</f>
        <v>0.9333333333333333</v>
      </c>
      <c r="D3" s="43">
        <f>영어!C20</f>
        <v>0.95</v>
      </c>
    </row>
    <row r="4" spans="2:4" ht="29" customHeight="1">
      <c r="B4" s="37" t="s">
        <v>89</v>
      </c>
      <c r="C4" s="43">
        <f>주산암산!C8</f>
        <v>0.75</v>
      </c>
      <c r="D4" s="43">
        <f>주산암산!C20</f>
        <v>0.9354838709677419</v>
      </c>
    </row>
    <row r="5" spans="2:4" ht="29" customHeight="1">
      <c r="B5" s="37" t="s">
        <v>119</v>
      </c>
      <c r="C5" s="43">
        <f>수학!C8</f>
        <v>0.8392857142857143</v>
      </c>
      <c r="D5" s="43">
        <f>수학!C20</f>
        <v>0.9473684210526316</v>
      </c>
    </row>
    <row r="6" spans="2:4" ht="29" customHeight="1">
      <c r="B6" s="37" t="s">
        <v>79</v>
      </c>
      <c r="C6" s="43">
        <f>로봇과학!C8</f>
        <v>0.9696969696969697</v>
      </c>
      <c r="D6" s="43">
        <f>로봇과학!C20</f>
        <v>0.7954545454545454</v>
      </c>
    </row>
    <row r="7" spans="2:6" ht="29" customHeight="1">
      <c r="B7" s="37" t="s">
        <v>95</v>
      </c>
      <c r="C7" s="43">
        <f>드론항공과학!C8</f>
        <v>1</v>
      </c>
      <c r="D7" s="43">
        <f>드론항공과학!C20</f>
        <v>1</v>
      </c>
      <c r="F7" s="38"/>
    </row>
    <row r="8" spans="2:4" ht="29" customHeight="1">
      <c r="B8" s="37" t="s">
        <v>118</v>
      </c>
      <c r="C8" s="43">
        <f>요리!C8</f>
        <v>0.9333333333333333</v>
      </c>
      <c r="D8" s="43">
        <f>요리!C20</f>
        <v>0.875</v>
      </c>
    </row>
    <row r="9" spans="2:4" ht="29" customHeight="1">
      <c r="B9" s="37" t="s">
        <v>90</v>
      </c>
      <c r="C9" s="43">
        <f>토탈생활공예!C8</f>
        <v>1</v>
      </c>
      <c r="D9" s="43">
        <f>토탈생활공예!C20</f>
        <v>0.875</v>
      </c>
    </row>
    <row r="10" spans="2:4" ht="29" customHeight="1">
      <c r="B10" s="37" t="s">
        <v>80</v>
      </c>
      <c r="C10" s="43">
        <f>비즈공예!C8</f>
        <v>0.9565217391304348</v>
      </c>
      <c r="D10" s="43">
        <f>비즈공예!C20</f>
        <v>0.8166666666666667</v>
      </c>
    </row>
    <row r="11" spans="2:4" ht="29" customHeight="1">
      <c r="B11" s="37" t="s">
        <v>85</v>
      </c>
      <c r="C11" s="43">
        <f>'클레이&amp;쿠키'!C8</f>
        <v>0.9375</v>
      </c>
      <c r="D11" s="43">
        <f>'클레이&amp;쿠키'!C20</f>
        <v>0.875</v>
      </c>
    </row>
    <row r="12" spans="2:4" ht="29" customHeight="1">
      <c r="B12" s="37" t="s">
        <v>44</v>
      </c>
      <c r="C12" s="43">
        <f>미술!C8</f>
        <v>0.9444444444444444</v>
      </c>
      <c r="D12" s="43">
        <f>미술!C20</f>
        <v>0.9285714285714286</v>
      </c>
    </row>
    <row r="13" spans="2:4" ht="29" customHeight="1">
      <c r="B13" s="37" t="s">
        <v>40</v>
      </c>
      <c r="C13" s="43">
        <f>농구!C8</f>
        <v>1</v>
      </c>
      <c r="D13" s="43">
        <f>농구!C20</f>
        <v>0.95</v>
      </c>
    </row>
    <row r="14" spans="2:4" ht="29" customHeight="1">
      <c r="B14" s="37" t="s">
        <v>82</v>
      </c>
      <c r="C14" s="43">
        <f>생명과학!C8</f>
        <v>1</v>
      </c>
      <c r="D14" s="43">
        <f>생명과학!C20</f>
        <v>0.9444444444444444</v>
      </c>
    </row>
    <row r="15" spans="2:5" ht="29" customHeight="1">
      <c r="B15" s="37" t="s">
        <v>41</v>
      </c>
      <c r="C15" s="43">
        <f>바둑!C8</f>
        <v>0.9</v>
      </c>
      <c r="D15" s="43">
        <f>바둑!C20</f>
        <v>1</v>
      </c>
      <c r="E15" s="36"/>
    </row>
    <row r="16" spans="2:4" ht="29" customHeight="1">
      <c r="B16" s="37" t="s">
        <v>37</v>
      </c>
      <c r="C16" s="43">
        <f>한자!C8</f>
        <v>0.8974358974358975</v>
      </c>
      <c r="D16" s="43">
        <f>한자!C20</f>
        <v>0.9807692307692308</v>
      </c>
    </row>
    <row r="17" spans="2:4" ht="29" customHeight="1">
      <c r="B17" s="37" t="s">
        <v>105</v>
      </c>
      <c r="C17" s="43">
        <f>마술!C8</f>
        <v>1</v>
      </c>
      <c r="D17" s="43">
        <f>마술!C20</f>
        <v>0.8928571428571429</v>
      </c>
    </row>
    <row r="18" spans="2:4" ht="29" customHeight="1">
      <c r="B18" s="37" t="s">
        <v>93</v>
      </c>
      <c r="C18" s="43">
        <f>우쿨렐레!C8</f>
        <v>0.8095238095238095</v>
      </c>
      <c r="D18" s="43">
        <f>우쿨렐레!C20</f>
        <v>0.8928571428571429</v>
      </c>
    </row>
    <row r="19" spans="2:4" ht="29" customHeight="1">
      <c r="B19" s="37" t="s">
        <v>87</v>
      </c>
      <c r="C19" s="43">
        <f>방송댄스!C8</f>
        <v>0.9736842105263157</v>
      </c>
      <c r="D19" s="43">
        <f>방송댄스!C20</f>
        <v>0.8269230769230769</v>
      </c>
    </row>
    <row r="20" spans="2:4" ht="29" customHeight="1">
      <c r="B20" s="37" t="s">
        <v>88</v>
      </c>
      <c r="C20" s="43">
        <f>독서논술!C8</f>
        <v>0.9259259259259259</v>
      </c>
      <c r="D20" s="43">
        <f>독서논술!C20</f>
        <v>0.9444444444444444</v>
      </c>
    </row>
    <row r="21" spans="2:4" ht="29" customHeight="1">
      <c r="B21" s="37" t="s">
        <v>109</v>
      </c>
      <c r="C21" s="43">
        <f>컴퓨터!C8</f>
        <v>0.9230769230769231</v>
      </c>
      <c r="D21" s="43">
        <f>컴퓨터!C20</f>
        <v>0.8942307692307693</v>
      </c>
    </row>
    <row r="22" spans="2:4" ht="29" customHeight="1">
      <c r="B22" s="37" t="s">
        <v>96</v>
      </c>
      <c r="C22" s="43">
        <f>놀이건축!C8</f>
        <v>0.9333333333333333</v>
      </c>
      <c r="D22" s="43">
        <f>놀이건축!C20</f>
        <v>0.7</v>
      </c>
    </row>
    <row r="23" spans="2:4" ht="29" customHeight="1">
      <c r="B23" s="41" t="s">
        <v>43</v>
      </c>
      <c r="C23" s="44">
        <f>일본어!C8</f>
        <v>1</v>
      </c>
      <c r="D23" s="44">
        <f>일본어!C20</f>
        <v>1</v>
      </c>
    </row>
    <row r="24" spans="2:4" ht="29" customHeight="1">
      <c r="B24" s="42" t="s">
        <v>83</v>
      </c>
      <c r="C24" s="45">
        <f>컴퓨터코딩!C8</f>
        <v>1</v>
      </c>
      <c r="D24" s="45">
        <f>컴퓨터코딩!C20</f>
        <v>0.9166666666666667</v>
      </c>
    </row>
    <row r="25" spans="2:4" ht="29" customHeight="1">
      <c r="B25" s="42" t="s">
        <v>126</v>
      </c>
      <c r="C25" s="59" t="s">
        <v>127</v>
      </c>
      <c r="D25" s="59" t="s">
        <v>127</v>
      </c>
    </row>
    <row r="26" spans="1:5" ht="59.25" customHeight="1">
      <c r="A26" s="34"/>
      <c r="B26" s="46" t="s">
        <v>39</v>
      </c>
      <c r="C26" s="47">
        <f>AVERAGE(C3:C24)</f>
        <v>0.9375952560930199</v>
      </c>
      <c r="D26" s="47">
        <f>AVERAGE(D3:D24)</f>
        <v>0.9064426295866332</v>
      </c>
      <c r="E26" s="34"/>
    </row>
    <row r="27" spans="1:5" ht="16.5">
      <c r="A27" s="34"/>
      <c r="B27" s="35"/>
      <c r="C27" s="34"/>
      <c r="D27" s="34"/>
      <c r="E27" s="34"/>
    </row>
    <row r="29" ht="16.5">
      <c r="B29" t="s">
        <v>125</v>
      </c>
    </row>
  </sheetData>
  <mergeCells count="1">
    <mergeCell ref="B1:D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110</v>
      </c>
      <c r="B2" s="52" t="s">
        <v>85</v>
      </c>
      <c r="C2" s="52"/>
      <c r="D2" s="27" t="s">
        <v>121</v>
      </c>
      <c r="E2" s="52" t="s">
        <v>104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85</v>
      </c>
      <c r="D4" s="25">
        <v>5</v>
      </c>
      <c r="E4" s="25">
        <v>10</v>
      </c>
      <c r="F4" s="28"/>
      <c r="G4" s="28">
        <v>1</v>
      </c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5</v>
      </c>
      <c r="E5" s="26">
        <v>10</v>
      </c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5</v>
      </c>
      <c r="E6" s="26">
        <v>10</v>
      </c>
      <c r="F6" s="22"/>
      <c r="G6" s="22">
        <v>1</v>
      </c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48</v>
      </c>
      <c r="D7" s="29">
        <f>SUM(D4:D6)</f>
        <v>15</v>
      </c>
      <c r="E7" s="29">
        <f>SUM(E4:E6)</f>
        <v>30</v>
      </c>
      <c r="F7" s="22">
        <f>SUM(F4:F6)</f>
        <v>1</v>
      </c>
      <c r="G7" s="22">
        <f>SUM(G4:G6)</f>
        <v>2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0.9375</v>
      </c>
      <c r="D8" s="20">
        <f>D7/C7</f>
        <v>0.3125</v>
      </c>
      <c r="E8" s="20">
        <f>E7/C7</f>
        <v>0.625</v>
      </c>
      <c r="F8" s="20">
        <f>F7/C7</f>
        <v>0.020833333333333332</v>
      </c>
      <c r="G8" s="20">
        <f>G7/C7</f>
        <v>0.041666666666666664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85</v>
      </c>
      <c r="D15" s="25">
        <v>6</v>
      </c>
      <c r="E15" s="25">
        <v>9</v>
      </c>
      <c r="F15" s="28"/>
      <c r="G15" s="28">
        <v>1</v>
      </c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4</v>
      </c>
      <c r="E16" s="26">
        <v>10</v>
      </c>
      <c r="F16" s="22">
        <v>2</v>
      </c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4</v>
      </c>
      <c r="E17" s="26">
        <v>10</v>
      </c>
      <c r="F17" s="22">
        <v>1</v>
      </c>
      <c r="G17" s="22">
        <v>1</v>
      </c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4</v>
      </c>
      <c r="E18" s="26">
        <v>9</v>
      </c>
      <c r="F18" s="22">
        <v>3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64</v>
      </c>
      <c r="D19" s="29">
        <f>SUM(D15:D18)</f>
        <v>18</v>
      </c>
      <c r="E19" s="29">
        <f>SUM(E15:E18)</f>
        <v>38</v>
      </c>
      <c r="F19" s="22">
        <f>SUM(F15:F18)</f>
        <v>6</v>
      </c>
      <c r="G19" s="22">
        <f>SUM(G15:G18)</f>
        <v>2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0.875</v>
      </c>
      <c r="D20" s="20">
        <f>D19/C19</f>
        <v>0.28125</v>
      </c>
      <c r="E20" s="20">
        <f>E19/C19</f>
        <v>0.59375</v>
      </c>
      <c r="F20" s="20">
        <f>F19/C19</f>
        <v>0.09375</v>
      </c>
      <c r="G20" s="20">
        <f>G19/C19</f>
        <v>0.03125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2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59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71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 t="s">
        <v>9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99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110</v>
      </c>
      <c r="B2" s="52" t="s">
        <v>44</v>
      </c>
      <c r="C2" s="52"/>
      <c r="D2" s="27" t="s">
        <v>121</v>
      </c>
      <c r="E2" s="52" t="s">
        <v>112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44</v>
      </c>
      <c r="D4" s="25">
        <v>5</v>
      </c>
      <c r="E4" s="25">
        <v>1</v>
      </c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4</v>
      </c>
      <c r="E5" s="26">
        <v>2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7"/>
      <c r="D6" s="26">
        <v>5</v>
      </c>
      <c r="E6" s="26"/>
      <c r="F6" s="22">
        <v>1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18</v>
      </c>
      <c r="D7" s="29">
        <f>SUM(D4:D6)</f>
        <v>14</v>
      </c>
      <c r="E7" s="29">
        <f>SUM(E4:E6)</f>
        <v>3</v>
      </c>
      <c r="F7" s="22">
        <f>SUM(F4:F6)</f>
        <v>1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0.9444444444444444</v>
      </c>
      <c r="D8" s="20">
        <f>D7/C7</f>
        <v>0.7777777777777778</v>
      </c>
      <c r="E8" s="20">
        <f>E7/C7</f>
        <v>0.16666666666666666</v>
      </c>
      <c r="F8" s="20">
        <f>F7/C7</f>
        <v>0.05555555555555555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44</v>
      </c>
      <c r="D15" s="25">
        <v>4</v>
      </c>
      <c r="E15" s="25">
        <v>2</v>
      </c>
      <c r="F15" s="28">
        <v>1</v>
      </c>
      <c r="G15" s="28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4</v>
      </c>
      <c r="E16" s="26">
        <v>3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5</v>
      </c>
      <c r="E17" s="26">
        <v>1</v>
      </c>
      <c r="F17" s="22">
        <v>1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7"/>
      <c r="D18" s="26">
        <v>5</v>
      </c>
      <c r="E18" s="26">
        <v>2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28</v>
      </c>
      <c r="D19" s="29">
        <f>SUM(D15:D18)</f>
        <v>18</v>
      </c>
      <c r="E19" s="29">
        <f>SUM(E15:E18)</f>
        <v>8</v>
      </c>
      <c r="F19" s="22">
        <f>SUM(F15:F18)</f>
        <v>2</v>
      </c>
      <c r="G19" s="22">
        <f>SUM(G15:G17)</f>
        <v>0</v>
      </c>
      <c r="H19" s="16">
        <f>SUM(H15:H17)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0.9285714285714286</v>
      </c>
      <c r="D20" s="20">
        <f>D19/C19</f>
        <v>0.6428571428571429</v>
      </c>
      <c r="E20" s="20">
        <f>E19/C19</f>
        <v>0.2857142857142857</v>
      </c>
      <c r="F20" s="20">
        <f>F19/C19</f>
        <v>0.07142857142857142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100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/>
      <c r="B26" s="49"/>
      <c r="C26" s="49"/>
      <c r="D26" s="49"/>
      <c r="E26" s="49"/>
      <c r="F26" s="49"/>
      <c r="G26" s="49"/>
      <c r="H26" s="49"/>
    </row>
    <row r="27" spans="1:8" ht="20.1" customHeight="1">
      <c r="A27" s="49"/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="90" zoomScaleNormal="90"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110</v>
      </c>
      <c r="B2" s="52" t="s">
        <v>40</v>
      </c>
      <c r="C2" s="52"/>
      <c r="D2" s="24" t="s">
        <v>121</v>
      </c>
      <c r="E2" s="52" t="s">
        <v>34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40</v>
      </c>
      <c r="D4" s="25">
        <v>4</v>
      </c>
      <c r="E4" s="25"/>
      <c r="F4" s="23"/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3</v>
      </c>
      <c r="E5" s="26">
        <v>1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3</v>
      </c>
      <c r="E6" s="26">
        <v>1</v>
      </c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12</v>
      </c>
      <c r="D7" s="29">
        <f>SUM(D4:D6)</f>
        <v>10</v>
      </c>
      <c r="E7" s="29">
        <f>SUM(E4:E6)</f>
        <v>2</v>
      </c>
      <c r="F7" s="22">
        <f>SUM(F4:F6)</f>
        <v>0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1</v>
      </c>
      <c r="D8" s="20">
        <f>D7/C7</f>
        <v>0.8333333333333334</v>
      </c>
      <c r="E8" s="20">
        <f>E7/C7</f>
        <v>0.16666666666666666</v>
      </c>
      <c r="F8" s="20">
        <f>F7/C7</f>
        <v>0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40</v>
      </c>
      <c r="D15" s="25">
        <v>3</v>
      </c>
      <c r="E15" s="25">
        <v>1</v>
      </c>
      <c r="F15" s="23">
        <v>1</v>
      </c>
      <c r="G15" s="23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3</v>
      </c>
      <c r="E16" s="26">
        <v>2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4</v>
      </c>
      <c r="E17" s="26">
        <v>1</v>
      </c>
      <c r="F17" s="22"/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4</v>
      </c>
      <c r="E18" s="26">
        <v>1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20</v>
      </c>
      <c r="D19" s="29">
        <f>SUM(D15:D18)</f>
        <v>14</v>
      </c>
      <c r="E19" s="29">
        <f>SUM(E15:E18)</f>
        <v>5</v>
      </c>
      <c r="F19" s="22">
        <f>SUM(F15:F18)</f>
        <v>1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0.95</v>
      </c>
      <c r="D20" s="20">
        <f>D19/C19</f>
        <v>0.7</v>
      </c>
      <c r="E20" s="20">
        <f>E19/C19</f>
        <v>0.25</v>
      </c>
      <c r="F20" s="20">
        <f>F19/C19</f>
        <v>0.05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13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61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24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110</v>
      </c>
      <c r="B2" s="52" t="s">
        <v>82</v>
      </c>
      <c r="C2" s="52"/>
      <c r="D2" s="27" t="s">
        <v>121</v>
      </c>
      <c r="E2" s="52" t="s">
        <v>107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82</v>
      </c>
      <c r="D4" s="25">
        <v>9</v>
      </c>
      <c r="E4" s="25"/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8</v>
      </c>
      <c r="E5" s="26">
        <v>1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9</v>
      </c>
      <c r="E6" s="26"/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27</v>
      </c>
      <c r="D7" s="29">
        <f>SUM(D4:D6)</f>
        <v>26</v>
      </c>
      <c r="E7" s="29">
        <f>SUM(E4:E6)</f>
        <v>1</v>
      </c>
      <c r="F7" s="22">
        <f>SUM(F4:F6)</f>
        <v>0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1</v>
      </c>
      <c r="D8" s="20">
        <f>D7/C7</f>
        <v>0.9629629629629629</v>
      </c>
      <c r="E8" s="20">
        <f>E7/C7</f>
        <v>0.037037037037037035</v>
      </c>
      <c r="F8" s="20">
        <f>F7/C7</f>
        <v>0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82</v>
      </c>
      <c r="D15" s="25">
        <v>7</v>
      </c>
      <c r="E15" s="25">
        <v>2</v>
      </c>
      <c r="F15" s="28"/>
      <c r="G15" s="28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7</v>
      </c>
      <c r="E16" s="26">
        <v>2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5</v>
      </c>
      <c r="E17" s="26">
        <v>2</v>
      </c>
      <c r="F17" s="22">
        <v>2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8</v>
      </c>
      <c r="E18" s="26">
        <v>1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36</v>
      </c>
      <c r="D19" s="29">
        <f>SUM(D15:D18)</f>
        <v>27</v>
      </c>
      <c r="E19" s="29">
        <f>SUM(E15:E18)</f>
        <v>7</v>
      </c>
      <c r="F19" s="22">
        <f>SUM(F15:F18)</f>
        <v>2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0.9444444444444444</v>
      </c>
      <c r="D20" s="20">
        <f>D19/C19</f>
        <v>0.75</v>
      </c>
      <c r="E20" s="20">
        <f>E19/C19</f>
        <v>0.19444444444444445</v>
      </c>
      <c r="F20" s="20">
        <f>F19/C19</f>
        <v>0.05555555555555555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12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51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25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 t="s">
        <v>10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20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110</v>
      </c>
      <c r="B2" s="52" t="s">
        <v>41</v>
      </c>
      <c r="C2" s="52"/>
      <c r="D2" s="24" t="s">
        <v>121</v>
      </c>
      <c r="E2" s="52" t="s">
        <v>108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41</v>
      </c>
      <c r="D4" s="25">
        <v>7</v>
      </c>
      <c r="E4" s="25">
        <v>3</v>
      </c>
      <c r="F4" s="23"/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10</v>
      </c>
      <c r="E5" s="26"/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6</v>
      </c>
      <c r="E6" s="26">
        <v>1</v>
      </c>
      <c r="F6" s="22">
        <v>2</v>
      </c>
      <c r="G6" s="22">
        <v>1</v>
      </c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30</v>
      </c>
      <c r="D7" s="29">
        <f>SUM(D4:D6)</f>
        <v>23</v>
      </c>
      <c r="E7" s="29">
        <f>SUM(E4:E6)</f>
        <v>4</v>
      </c>
      <c r="F7" s="22">
        <f>SUM(F4:F6)</f>
        <v>2</v>
      </c>
      <c r="G7" s="22">
        <f>SUM(G4:G6)</f>
        <v>1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0.9</v>
      </c>
      <c r="D8" s="20">
        <f>D7/C7</f>
        <v>0.7666666666666667</v>
      </c>
      <c r="E8" s="20">
        <f>E7/C7</f>
        <v>0.13333333333333333</v>
      </c>
      <c r="F8" s="20">
        <f>F7/C7</f>
        <v>0.06666666666666667</v>
      </c>
      <c r="G8" s="20">
        <f>G7/C7</f>
        <v>0.03333333333333333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41</v>
      </c>
      <c r="D15" s="25">
        <v>8</v>
      </c>
      <c r="E15" s="25">
        <v>2</v>
      </c>
      <c r="F15" s="23"/>
      <c r="G15" s="23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9</v>
      </c>
      <c r="E16" s="26">
        <v>1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7</v>
      </c>
      <c r="E17" s="26">
        <v>3</v>
      </c>
      <c r="F17" s="22"/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7</v>
      </c>
      <c r="E18" s="26">
        <v>3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40</v>
      </c>
      <c r="D19" s="29">
        <f>SUM(D15:D18)</f>
        <v>31</v>
      </c>
      <c r="E19" s="29">
        <f>SUM(E15:E18)</f>
        <v>9</v>
      </c>
      <c r="F19" s="22">
        <f>SUM(F15:F18)</f>
        <v>0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1</v>
      </c>
      <c r="D20" s="20">
        <f>D19/C19</f>
        <v>0.775</v>
      </c>
      <c r="E20" s="20">
        <f>E19/C19</f>
        <v>0.225</v>
      </c>
      <c r="F20" s="20">
        <f>F19/C19</f>
        <v>0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75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22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/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110</v>
      </c>
      <c r="B2" s="52" t="s">
        <v>37</v>
      </c>
      <c r="C2" s="52"/>
      <c r="D2" s="27" t="s">
        <v>121</v>
      </c>
      <c r="E2" s="52" t="s">
        <v>42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37</v>
      </c>
      <c r="D4" s="25">
        <v>7</v>
      </c>
      <c r="E4" s="25">
        <v>6</v>
      </c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8</v>
      </c>
      <c r="E5" s="26">
        <v>3</v>
      </c>
      <c r="F5" s="22">
        <v>1</v>
      </c>
      <c r="G5" s="22">
        <v>1</v>
      </c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8</v>
      </c>
      <c r="E6" s="26">
        <v>3</v>
      </c>
      <c r="F6" s="22">
        <v>1</v>
      </c>
      <c r="G6" s="22"/>
      <c r="H6" s="16">
        <v>1</v>
      </c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39</v>
      </c>
      <c r="D7" s="29">
        <f>SUM(D4:D6)</f>
        <v>23</v>
      </c>
      <c r="E7" s="29">
        <f>SUM(E4:E6)</f>
        <v>12</v>
      </c>
      <c r="F7" s="22">
        <f>SUM(F4:F6)</f>
        <v>2</v>
      </c>
      <c r="G7" s="22">
        <f>SUM(G4:G6)</f>
        <v>1</v>
      </c>
      <c r="H7" s="16">
        <f>SUM(H4:H6)</f>
        <v>1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0.8974358974358975</v>
      </c>
      <c r="D8" s="20">
        <f>D7/C7</f>
        <v>0.5897435897435898</v>
      </c>
      <c r="E8" s="20">
        <f>E7/C7</f>
        <v>0.3076923076923077</v>
      </c>
      <c r="F8" s="20">
        <f>F7/C7</f>
        <v>0.05128205128205128</v>
      </c>
      <c r="G8" s="20">
        <f>G7/C7</f>
        <v>0.02564102564102564</v>
      </c>
      <c r="H8" s="21">
        <f>H7/C7</f>
        <v>0.02564102564102564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37</v>
      </c>
      <c r="D15" s="25">
        <v>7</v>
      </c>
      <c r="E15" s="25">
        <v>6</v>
      </c>
      <c r="F15" s="28"/>
      <c r="G15" s="28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7</v>
      </c>
      <c r="E16" s="26">
        <v>6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7</v>
      </c>
      <c r="E17" s="26">
        <v>6</v>
      </c>
      <c r="F17" s="22"/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6</v>
      </c>
      <c r="E18" s="26">
        <v>6</v>
      </c>
      <c r="F18" s="22">
        <v>1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52</v>
      </c>
      <c r="D19" s="29">
        <f>SUM(D15:D18)</f>
        <v>27</v>
      </c>
      <c r="E19" s="29">
        <f>SUM(E15:E18)</f>
        <v>24</v>
      </c>
      <c r="F19" s="22">
        <f>SUM(F15:F18)</f>
        <v>1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0.9807692307692308</v>
      </c>
      <c r="D20" s="20">
        <f>D19/C19</f>
        <v>0.5192307692307693</v>
      </c>
      <c r="E20" s="20">
        <f>E19/C19</f>
        <v>0.46153846153846156</v>
      </c>
      <c r="F20" s="20">
        <f>F19/C19</f>
        <v>0.019230769230769232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73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123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55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 t="s">
        <v>74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110</v>
      </c>
      <c r="B2" s="52" t="s">
        <v>105</v>
      </c>
      <c r="C2" s="52"/>
      <c r="D2" s="24" t="s">
        <v>121</v>
      </c>
      <c r="E2" s="52" t="s">
        <v>108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105</v>
      </c>
      <c r="D4" s="25">
        <v>7</v>
      </c>
      <c r="E4" s="25"/>
      <c r="F4" s="23"/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5</v>
      </c>
      <c r="E5" s="26">
        <v>2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6</v>
      </c>
      <c r="E6" s="26">
        <v>1</v>
      </c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21</v>
      </c>
      <c r="D7" s="29">
        <f>SUM(D4:D6)</f>
        <v>18</v>
      </c>
      <c r="E7" s="29">
        <f>SUM(E4:E6)</f>
        <v>3</v>
      </c>
      <c r="F7" s="22">
        <f>SUM(F4:F6)</f>
        <v>0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1</v>
      </c>
      <c r="D8" s="20">
        <f>D7/C7</f>
        <v>0.8571428571428571</v>
      </c>
      <c r="E8" s="20">
        <f>E7/C7</f>
        <v>0.14285714285714285</v>
      </c>
      <c r="F8" s="20">
        <f>F7/C7</f>
        <v>0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105</v>
      </c>
      <c r="D15" s="25">
        <v>6</v>
      </c>
      <c r="E15" s="25">
        <v>1</v>
      </c>
      <c r="F15" s="23"/>
      <c r="G15" s="23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4</v>
      </c>
      <c r="E16" s="26">
        <v>3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4</v>
      </c>
      <c r="E17" s="26">
        <v>1</v>
      </c>
      <c r="F17" s="22">
        <v>2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4</v>
      </c>
      <c r="E18" s="26">
        <v>2</v>
      </c>
      <c r="F18" s="22">
        <v>1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28</v>
      </c>
      <c r="D19" s="29">
        <f>SUM(D15:D18)</f>
        <v>18</v>
      </c>
      <c r="E19" s="29">
        <f>SUM(E15:E18)</f>
        <v>7</v>
      </c>
      <c r="F19" s="29">
        <f>SUM(F15:F18)</f>
        <v>3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0.8928571428571429</v>
      </c>
      <c r="D20" s="20">
        <f>D19/C19</f>
        <v>0.6428571428571429</v>
      </c>
      <c r="E20" s="20">
        <f>E19/C19</f>
        <v>0.25</v>
      </c>
      <c r="F20" s="20">
        <f>F19/C19</f>
        <v>0.10714285714285714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4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52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66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 t="s">
        <v>103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6:H26"/>
    <mergeCell ref="A24:H24"/>
    <mergeCell ref="A25:H25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110</v>
      </c>
      <c r="B2" s="52" t="s">
        <v>93</v>
      </c>
      <c r="C2" s="52"/>
      <c r="D2" s="24" t="s">
        <v>121</v>
      </c>
      <c r="E2" s="52" t="s">
        <v>33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93</v>
      </c>
      <c r="D4" s="25">
        <v>6</v>
      </c>
      <c r="E4" s="25"/>
      <c r="F4" s="23">
        <v>1</v>
      </c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5</v>
      </c>
      <c r="E5" s="26">
        <v>1</v>
      </c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5</v>
      </c>
      <c r="E6" s="26"/>
      <c r="F6" s="22">
        <v>2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21</v>
      </c>
      <c r="D7" s="29">
        <f>SUM(D4:D6)</f>
        <v>16</v>
      </c>
      <c r="E7" s="29">
        <f>SUM(E4:E6)</f>
        <v>1</v>
      </c>
      <c r="F7" s="22">
        <f>SUM(F4:F6)</f>
        <v>4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0.8095238095238095</v>
      </c>
      <c r="D8" s="20">
        <f>D7/C7</f>
        <v>0.7619047619047619</v>
      </c>
      <c r="E8" s="20">
        <f>E7/C7</f>
        <v>0.047619047619047616</v>
      </c>
      <c r="F8" s="20">
        <f>F7/C7</f>
        <v>0.19047619047619047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93</v>
      </c>
      <c r="D15" s="25">
        <v>5</v>
      </c>
      <c r="E15" s="25">
        <v>1</v>
      </c>
      <c r="F15" s="23">
        <v>1</v>
      </c>
      <c r="G15" s="23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5</v>
      </c>
      <c r="E16" s="26">
        <v>1</v>
      </c>
      <c r="F16" s="22">
        <v>1</v>
      </c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5</v>
      </c>
      <c r="E17" s="26">
        <v>2</v>
      </c>
      <c r="F17" s="22"/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5</v>
      </c>
      <c r="E18" s="26">
        <v>1</v>
      </c>
      <c r="F18" s="22">
        <v>1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28</v>
      </c>
      <c r="D19" s="29">
        <f>SUM(D15:D18)</f>
        <v>20</v>
      </c>
      <c r="E19" s="29">
        <f>SUM(E15:E18)</f>
        <v>5</v>
      </c>
      <c r="F19" s="22">
        <f>SUM(F15:F18)</f>
        <v>3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0.8928571428571429</v>
      </c>
      <c r="D20" s="20">
        <f>D19/C19</f>
        <v>0.7142857142857143</v>
      </c>
      <c r="E20" s="20">
        <f>E19/C19</f>
        <v>0.17857142857142858</v>
      </c>
      <c r="F20" s="20">
        <f>F19/C19</f>
        <v>0.10714285714285714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58" t="s">
        <v>47</v>
      </c>
      <c r="B25" s="58"/>
      <c r="C25" s="58"/>
      <c r="D25" s="58"/>
      <c r="E25" s="58"/>
      <c r="F25" s="58"/>
      <c r="G25" s="58"/>
      <c r="H25" s="58"/>
    </row>
    <row r="26" spans="1:8" ht="20.1" customHeight="1">
      <c r="A26" s="58"/>
      <c r="B26" s="58"/>
      <c r="C26" s="58"/>
      <c r="D26" s="58"/>
      <c r="E26" s="58"/>
      <c r="F26" s="58"/>
      <c r="G26" s="58"/>
      <c r="H26" s="58"/>
    </row>
    <row r="27" spans="1:8" ht="20.1" customHeight="1">
      <c r="A27" s="58"/>
      <c r="B27" s="58"/>
      <c r="C27" s="58"/>
      <c r="D27" s="58"/>
      <c r="E27" s="58"/>
      <c r="F27" s="58"/>
      <c r="G27" s="58"/>
      <c r="H27" s="58"/>
    </row>
    <row r="28" spans="1:8" ht="20.1" customHeight="1">
      <c r="A28" s="58"/>
      <c r="B28" s="58"/>
      <c r="C28" s="58"/>
      <c r="D28" s="58"/>
      <c r="E28" s="58"/>
      <c r="F28" s="58"/>
      <c r="G28" s="58"/>
      <c r="H28" s="58"/>
    </row>
    <row r="29" spans="1:8" ht="20.1" customHeight="1">
      <c r="A29" s="58"/>
      <c r="B29" s="58"/>
      <c r="C29" s="58"/>
      <c r="D29" s="58"/>
      <c r="E29" s="58"/>
      <c r="F29" s="58"/>
      <c r="G29" s="58"/>
      <c r="H29" s="58"/>
    </row>
    <row r="30" spans="1:8" ht="20.1" customHeight="1">
      <c r="A30" s="58"/>
      <c r="B30" s="58"/>
      <c r="C30" s="58"/>
      <c r="D30" s="58"/>
      <c r="E30" s="58"/>
      <c r="F30" s="58"/>
      <c r="G30" s="58"/>
      <c r="H30" s="58"/>
    </row>
    <row r="31" spans="1:8" ht="20.1" customHeight="1">
      <c r="A31" s="58"/>
      <c r="B31" s="58"/>
      <c r="C31" s="58"/>
      <c r="D31" s="58"/>
      <c r="E31" s="58"/>
      <c r="F31" s="58"/>
      <c r="G31" s="58"/>
      <c r="H31" s="58"/>
    </row>
    <row r="32" spans="1:8" ht="20.1" customHeight="1">
      <c r="A32" s="58"/>
      <c r="B32" s="58"/>
      <c r="C32" s="58"/>
      <c r="D32" s="58"/>
      <c r="E32" s="58"/>
      <c r="F32" s="58"/>
      <c r="G32" s="58"/>
      <c r="H32" s="58"/>
    </row>
    <row r="33" spans="1:8" ht="20.1" customHeight="1">
      <c r="A33" s="58"/>
      <c r="B33" s="58"/>
      <c r="C33" s="58"/>
      <c r="D33" s="58"/>
      <c r="E33" s="58"/>
      <c r="F33" s="58"/>
      <c r="G33" s="58"/>
      <c r="H33" s="58"/>
    </row>
    <row r="34" spans="1:8" ht="20.1" customHeight="1">
      <c r="A34" s="58"/>
      <c r="B34" s="58"/>
      <c r="C34" s="58"/>
      <c r="D34" s="58"/>
      <c r="E34" s="58"/>
      <c r="F34" s="58"/>
      <c r="G34" s="58"/>
      <c r="H34" s="58"/>
    </row>
    <row r="35" spans="1:8" ht="20.1" customHeight="1">
      <c r="A35" s="58"/>
      <c r="B35" s="58"/>
      <c r="C35" s="58"/>
      <c r="D35" s="58"/>
      <c r="E35" s="58"/>
      <c r="F35" s="58"/>
      <c r="G35" s="58"/>
      <c r="H35" s="58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110</v>
      </c>
      <c r="B2" s="52" t="s">
        <v>87</v>
      </c>
      <c r="C2" s="52"/>
      <c r="D2" s="24" t="s">
        <v>121</v>
      </c>
      <c r="E2" s="52" t="s">
        <v>32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87</v>
      </c>
      <c r="D4" s="25">
        <v>8</v>
      </c>
      <c r="E4" s="25">
        <v>5</v>
      </c>
      <c r="F4" s="23"/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6</v>
      </c>
      <c r="E5" s="26">
        <v>7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6</v>
      </c>
      <c r="E6" s="26">
        <v>5</v>
      </c>
      <c r="F6" s="22"/>
      <c r="G6" s="22"/>
      <c r="H6" s="16">
        <v>1</v>
      </c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38</v>
      </c>
      <c r="D7" s="29">
        <f>SUM(D4:D6)</f>
        <v>20</v>
      </c>
      <c r="E7" s="29">
        <f>SUM(E4:E6)</f>
        <v>17</v>
      </c>
      <c r="F7" s="22">
        <f>SUM(F4:F6)</f>
        <v>0</v>
      </c>
      <c r="G7" s="22">
        <f>SUM(G4:G6)</f>
        <v>0</v>
      </c>
      <c r="H7" s="16">
        <f>SUM(H4:H6)</f>
        <v>1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0.9736842105263157</v>
      </c>
      <c r="D8" s="20">
        <f>D7/C7</f>
        <v>0.5263157894736842</v>
      </c>
      <c r="E8" s="20">
        <f>E7/C7</f>
        <v>0.4473684210526316</v>
      </c>
      <c r="F8" s="20">
        <f>F7/C7</f>
        <v>0</v>
      </c>
      <c r="G8" s="20">
        <f>G7/C7</f>
        <v>0</v>
      </c>
      <c r="H8" s="21">
        <f>H7/C7</f>
        <v>0.02631578947368421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87</v>
      </c>
      <c r="D15" s="25">
        <v>6</v>
      </c>
      <c r="E15" s="25">
        <v>6</v>
      </c>
      <c r="F15" s="23">
        <v>1</v>
      </c>
      <c r="G15" s="23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5</v>
      </c>
      <c r="E16" s="26">
        <v>7</v>
      </c>
      <c r="F16" s="22">
        <v>1</v>
      </c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4</v>
      </c>
      <c r="E17" s="26">
        <v>4</v>
      </c>
      <c r="F17" s="22">
        <v>5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6</v>
      </c>
      <c r="E18" s="26">
        <v>5</v>
      </c>
      <c r="F18" s="22">
        <v>1</v>
      </c>
      <c r="G18" s="22"/>
      <c r="H18" s="16">
        <v>1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52</v>
      </c>
      <c r="D19" s="29">
        <f>SUM(D15:D18)</f>
        <v>21</v>
      </c>
      <c r="E19" s="29">
        <f>SUM(E15:E18)</f>
        <v>22</v>
      </c>
      <c r="F19" s="22">
        <f>SUM(F15:F18)</f>
        <v>8</v>
      </c>
      <c r="G19" s="22">
        <f>SUM(G15:G18)</f>
        <v>0</v>
      </c>
      <c r="H19" s="16">
        <f>SUM(H15:H18)</f>
        <v>1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0.8269230769230769</v>
      </c>
      <c r="D20" s="20">
        <f>D19/C19</f>
        <v>0.40384615384615385</v>
      </c>
      <c r="E20" s="20">
        <f>E19/C19</f>
        <v>0.4230769230769231</v>
      </c>
      <c r="F20" s="20">
        <f>F19/C19</f>
        <v>0.15384615384615385</v>
      </c>
      <c r="G20" s="20">
        <f>G19/C19</f>
        <v>0</v>
      </c>
      <c r="H20" s="21">
        <f>H19/C19</f>
        <v>0.019230769230769232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52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/>
      <c r="B26" s="49"/>
      <c r="C26" s="49"/>
      <c r="D26" s="49"/>
      <c r="E26" s="49"/>
      <c r="F26" s="49"/>
      <c r="G26" s="49"/>
      <c r="H26" s="49"/>
    </row>
    <row r="27" spans="1:8" ht="20.1" customHeight="1">
      <c r="A27" s="49"/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110</v>
      </c>
      <c r="B2" s="52" t="s">
        <v>88</v>
      </c>
      <c r="C2" s="52"/>
      <c r="D2" s="27" t="s">
        <v>121</v>
      </c>
      <c r="E2" s="52" t="s">
        <v>34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88</v>
      </c>
      <c r="D4" s="25">
        <v>7</v>
      </c>
      <c r="E4" s="25">
        <v>2</v>
      </c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6</v>
      </c>
      <c r="E5" s="26">
        <v>3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6</v>
      </c>
      <c r="E6" s="26">
        <v>1</v>
      </c>
      <c r="F6" s="22">
        <v>2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27</v>
      </c>
      <c r="D7" s="29">
        <f>SUM(D4:D6)</f>
        <v>19</v>
      </c>
      <c r="E7" s="29">
        <f>SUM(E4:E6)</f>
        <v>6</v>
      </c>
      <c r="F7" s="22">
        <f>SUM(F4:F6)</f>
        <v>2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0.9259259259259259</v>
      </c>
      <c r="D8" s="20">
        <f>D7/C7</f>
        <v>0.7037037037037037</v>
      </c>
      <c r="E8" s="20">
        <f>E7/C7</f>
        <v>0.2222222222222222</v>
      </c>
      <c r="F8" s="20">
        <f>F7/C7</f>
        <v>0.07407407407407407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88</v>
      </c>
      <c r="D15" s="25">
        <v>7</v>
      </c>
      <c r="E15" s="25">
        <v>2</v>
      </c>
      <c r="F15" s="28"/>
      <c r="G15" s="28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6</v>
      </c>
      <c r="E16" s="26">
        <v>3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5</v>
      </c>
      <c r="E17" s="26">
        <v>2</v>
      </c>
      <c r="F17" s="22">
        <v>2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7</v>
      </c>
      <c r="E18" s="26">
        <v>2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36</v>
      </c>
      <c r="D19" s="29">
        <f>SUM(D15:D18)</f>
        <v>25</v>
      </c>
      <c r="E19" s="29">
        <f>SUM(E15:E18)</f>
        <v>9</v>
      </c>
      <c r="F19" s="22">
        <f>SUM(F15:F18)</f>
        <v>2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0.9444444444444444</v>
      </c>
      <c r="D20" s="20">
        <f>D19/C19</f>
        <v>0.6944444444444444</v>
      </c>
      <c r="E20" s="20">
        <f>E19/C19</f>
        <v>0.25</v>
      </c>
      <c r="F20" s="20">
        <f>F19/C19</f>
        <v>0.05555555555555555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124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/>
      <c r="B26" s="49"/>
      <c r="C26" s="49"/>
      <c r="D26" s="49"/>
      <c r="E26" s="49"/>
      <c r="F26" s="49"/>
      <c r="G26" s="49"/>
      <c r="H26" s="49"/>
    </row>
    <row r="27" spans="1:8" ht="20.1" customHeight="1">
      <c r="A27" s="49"/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48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12" t="s">
        <v>110</v>
      </c>
      <c r="B2" s="52" t="s">
        <v>115</v>
      </c>
      <c r="C2" s="52"/>
      <c r="D2" s="12" t="s">
        <v>121</v>
      </c>
      <c r="E2" s="52" t="s">
        <v>113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115</v>
      </c>
      <c r="D4" s="25">
        <v>4</v>
      </c>
      <c r="E4" s="25">
        <v>1</v>
      </c>
      <c r="F4" s="11"/>
      <c r="G4" s="11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4</v>
      </c>
      <c r="E5" s="26"/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4</v>
      </c>
      <c r="E6" s="26">
        <v>1</v>
      </c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15</v>
      </c>
      <c r="D7" s="29">
        <f>SUM(D4:D6)</f>
        <v>12</v>
      </c>
      <c r="E7" s="29">
        <f>SUM(E4:E6)</f>
        <v>2</v>
      </c>
      <c r="F7" s="22">
        <f>SUM(F4:F6)</f>
        <v>1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0.9333333333333333</v>
      </c>
      <c r="D8" s="20">
        <f>D7/C7</f>
        <v>0.8</v>
      </c>
      <c r="E8" s="20">
        <f>E7/C7</f>
        <v>0.13333333333333333</v>
      </c>
      <c r="F8" s="20">
        <f>F7/C7</f>
        <v>0.06666666666666667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115</v>
      </c>
      <c r="D15" s="25">
        <v>3</v>
      </c>
      <c r="E15" s="25">
        <v>2</v>
      </c>
      <c r="F15" s="11"/>
      <c r="G15" s="11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2</v>
      </c>
      <c r="E16" s="26">
        <v>3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2</v>
      </c>
      <c r="E17" s="26">
        <v>2</v>
      </c>
      <c r="F17" s="22">
        <v>1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3</v>
      </c>
      <c r="E18" s="26">
        <v>2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20</v>
      </c>
      <c r="D19" s="29">
        <f>SUM(D15:D18)</f>
        <v>10</v>
      </c>
      <c r="E19" s="29">
        <f>SUM(E15:E18)</f>
        <v>9</v>
      </c>
      <c r="F19" s="22">
        <f>SUM(F15:F18)</f>
        <v>1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0.95</v>
      </c>
      <c r="D20" s="20">
        <f>D19/C19</f>
        <v>0.5</v>
      </c>
      <c r="E20" s="20">
        <f>E19/C19</f>
        <v>0.45</v>
      </c>
      <c r="F20" s="20">
        <f>F19/C19</f>
        <v>0.05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/>
      <c r="B25" s="49"/>
      <c r="C25" s="49"/>
      <c r="D25" s="49"/>
      <c r="E25" s="49"/>
      <c r="F25" s="49"/>
      <c r="G25" s="49"/>
      <c r="H25" s="49"/>
    </row>
    <row r="26" spans="1:8" ht="20.1" customHeight="1">
      <c r="A26" s="49"/>
      <c r="B26" s="49"/>
      <c r="C26" s="49"/>
      <c r="D26" s="49"/>
      <c r="E26" s="49"/>
      <c r="F26" s="49"/>
      <c r="G26" s="49"/>
      <c r="H26" s="49"/>
    </row>
    <row r="27" spans="1:8" ht="20.1" customHeight="1">
      <c r="A27" s="49"/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56"/>
      <c r="B36" s="56"/>
      <c r="C36" s="56"/>
      <c r="D36" s="56"/>
      <c r="E36" s="56"/>
      <c r="F36" s="56"/>
      <c r="G36" s="56"/>
      <c r="H36" s="56"/>
    </row>
    <row r="37" spans="1:8" ht="20.1" customHeight="1">
      <c r="A37" s="56"/>
      <c r="B37" s="56"/>
      <c r="C37" s="56"/>
      <c r="D37" s="56"/>
      <c r="E37" s="56"/>
      <c r="F37" s="56"/>
      <c r="G37" s="56"/>
      <c r="H37" s="56"/>
    </row>
    <row r="38" spans="1:8" ht="15.75" customHeight="1">
      <c r="A38" s="56"/>
      <c r="B38" s="56"/>
      <c r="C38" s="56"/>
      <c r="D38" s="56"/>
      <c r="E38" s="56"/>
      <c r="F38" s="56"/>
      <c r="G38" s="56"/>
      <c r="H38" s="56"/>
    </row>
    <row r="39" spans="1:8" ht="15.75" customHeight="1">
      <c r="A39" s="56"/>
      <c r="B39" s="56"/>
      <c r="C39" s="56"/>
      <c r="D39" s="56"/>
      <c r="E39" s="56"/>
      <c r="F39" s="56"/>
      <c r="G39" s="56"/>
      <c r="H39" s="56"/>
    </row>
    <row r="40" spans="1:8" ht="15.75" customHeight="1">
      <c r="A40" s="56"/>
      <c r="B40" s="56"/>
      <c r="C40" s="56"/>
      <c r="D40" s="56"/>
      <c r="E40" s="56"/>
      <c r="F40" s="56"/>
      <c r="G40" s="56"/>
      <c r="H40" s="56"/>
    </row>
    <row r="41" spans="1:8" ht="15.75" customHeight="1">
      <c r="A41" s="56"/>
      <c r="B41" s="56"/>
      <c r="C41" s="56"/>
      <c r="D41" s="56"/>
      <c r="E41" s="56"/>
      <c r="F41" s="56"/>
      <c r="G41" s="56"/>
      <c r="H41" s="56"/>
    </row>
    <row r="42" spans="1:8" ht="15.75" customHeight="1">
      <c r="A42" s="56"/>
      <c r="B42" s="56"/>
      <c r="C42" s="56"/>
      <c r="D42" s="56"/>
      <c r="E42" s="56"/>
      <c r="F42" s="56"/>
      <c r="G42" s="56"/>
      <c r="H42" s="56"/>
    </row>
    <row r="43" spans="1:8" ht="15.75" customHeight="1">
      <c r="A43" s="56"/>
      <c r="B43" s="56"/>
      <c r="C43" s="56"/>
      <c r="D43" s="56"/>
      <c r="E43" s="56"/>
      <c r="F43" s="56"/>
      <c r="G43" s="56"/>
      <c r="H43" s="56"/>
    </row>
    <row r="44" spans="1:8" ht="15.75" customHeight="1">
      <c r="A44" s="56"/>
      <c r="B44" s="56"/>
      <c r="C44" s="56"/>
      <c r="D44" s="56"/>
      <c r="E44" s="56"/>
      <c r="F44" s="56"/>
      <c r="G44" s="56"/>
      <c r="H44" s="56"/>
    </row>
    <row r="45" spans="1:8" ht="15.75" customHeight="1">
      <c r="A45" s="56"/>
      <c r="B45" s="56"/>
      <c r="C45" s="56"/>
      <c r="D45" s="56"/>
      <c r="E45" s="56"/>
      <c r="F45" s="56"/>
      <c r="G45" s="56"/>
      <c r="H45" s="56"/>
    </row>
    <row r="46" spans="1:8" ht="15.75" customHeight="1">
      <c r="A46" s="56"/>
      <c r="B46" s="56"/>
      <c r="C46" s="56"/>
      <c r="D46" s="56"/>
      <c r="E46" s="56"/>
      <c r="F46" s="56"/>
      <c r="G46" s="56"/>
      <c r="H46" s="56"/>
    </row>
    <row r="47" spans="1:8" ht="15.75" customHeight="1">
      <c r="A47" s="56"/>
      <c r="B47" s="56"/>
      <c r="C47" s="56"/>
      <c r="D47" s="56"/>
      <c r="E47" s="56"/>
      <c r="F47" s="56"/>
      <c r="G47" s="56"/>
      <c r="H47" s="56"/>
    </row>
    <row r="48" spans="1:8" ht="15.75" customHeight="1">
      <c r="A48" s="56"/>
      <c r="B48" s="56"/>
      <c r="C48" s="56"/>
      <c r="D48" s="56"/>
      <c r="E48" s="56"/>
      <c r="F48" s="56"/>
      <c r="G48" s="56"/>
      <c r="H48" s="56"/>
    </row>
  </sheetData>
  <mergeCells count="33"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  <mergeCell ref="A34:H34"/>
    <mergeCell ref="A35:H35"/>
    <mergeCell ref="A28:H28"/>
    <mergeCell ref="A29:H29"/>
    <mergeCell ref="A30:H30"/>
    <mergeCell ref="A31:H31"/>
    <mergeCell ref="A32:H32"/>
    <mergeCell ref="A33:H33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110</v>
      </c>
      <c r="B2" s="52" t="s">
        <v>109</v>
      </c>
      <c r="C2" s="52"/>
      <c r="D2" s="27" t="s">
        <v>121</v>
      </c>
      <c r="E2" s="52" t="s">
        <v>113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109</v>
      </c>
      <c r="D4" s="25">
        <v>19</v>
      </c>
      <c r="E4" s="25">
        <v>6</v>
      </c>
      <c r="F4" s="28">
        <v>1</v>
      </c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19</v>
      </c>
      <c r="E5" s="26">
        <v>4</v>
      </c>
      <c r="F5" s="22">
        <v>3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18</v>
      </c>
      <c r="E6" s="26">
        <v>6</v>
      </c>
      <c r="F6" s="22">
        <v>2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78</v>
      </c>
      <c r="D7" s="29">
        <f>SUM(D4:D6)</f>
        <v>56</v>
      </c>
      <c r="E7" s="29">
        <f>SUM(E4:E6)</f>
        <v>16</v>
      </c>
      <c r="F7" s="22">
        <f>SUM(F4:F6)</f>
        <v>6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0.9230769230769231</v>
      </c>
      <c r="D8" s="20">
        <f>D7/C7</f>
        <v>0.717948717948718</v>
      </c>
      <c r="E8" s="20">
        <f>E7/C7</f>
        <v>0.20512820512820512</v>
      </c>
      <c r="F8" s="20">
        <f>F7/C7</f>
        <v>0.07692307692307693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109</v>
      </c>
      <c r="D15" s="25">
        <v>18</v>
      </c>
      <c r="E15" s="25">
        <v>6</v>
      </c>
      <c r="F15" s="28">
        <v>2</v>
      </c>
      <c r="G15" s="28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16</v>
      </c>
      <c r="E16" s="26">
        <v>7</v>
      </c>
      <c r="F16" s="22">
        <v>3</v>
      </c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15</v>
      </c>
      <c r="E17" s="26">
        <v>8</v>
      </c>
      <c r="F17" s="22">
        <v>2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18</v>
      </c>
      <c r="E18" s="26">
        <v>5</v>
      </c>
      <c r="F18" s="22">
        <v>3</v>
      </c>
      <c r="G18" s="22">
        <v>1</v>
      </c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104</v>
      </c>
      <c r="D19" s="29">
        <f>SUM(D15:D18)</f>
        <v>67</v>
      </c>
      <c r="E19" s="29">
        <f>SUM(E15:E18)</f>
        <v>26</v>
      </c>
      <c r="F19" s="22">
        <f>SUM(F15:F18)</f>
        <v>10</v>
      </c>
      <c r="G19" s="22">
        <f>SUM(G15:G18)</f>
        <v>1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0.8942307692307693</v>
      </c>
      <c r="D20" s="20">
        <f>D19/C19</f>
        <v>0.6442307692307693</v>
      </c>
      <c r="E20" s="20">
        <f>E19/C19</f>
        <v>0.25</v>
      </c>
      <c r="F20" s="20">
        <f>F19/C19</f>
        <v>0.09615384615384616</v>
      </c>
      <c r="G20" s="20">
        <f>G19/C19</f>
        <v>0.009615384615384616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47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27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56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30" t="s">
        <v>110</v>
      </c>
      <c r="B2" s="52" t="s">
        <v>96</v>
      </c>
      <c r="C2" s="52"/>
      <c r="D2" s="30" t="s">
        <v>121</v>
      </c>
      <c r="E2" s="52" t="s">
        <v>122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96</v>
      </c>
      <c r="D4" s="25">
        <v>5</v>
      </c>
      <c r="E4" s="25"/>
      <c r="F4" s="31"/>
      <c r="G4" s="31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3</v>
      </c>
      <c r="E5" s="26">
        <v>1</v>
      </c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4</v>
      </c>
      <c r="E6" s="26">
        <v>1</v>
      </c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15</v>
      </c>
      <c r="D7" s="29">
        <f>SUM(D4:D6)</f>
        <v>12</v>
      </c>
      <c r="E7" s="29">
        <f>SUM(E4:E6)</f>
        <v>2</v>
      </c>
      <c r="F7" s="22">
        <f>SUM(F4:F6)</f>
        <v>1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0.9333333333333333</v>
      </c>
      <c r="D8" s="20">
        <f>D7/C7</f>
        <v>0.8</v>
      </c>
      <c r="E8" s="20">
        <f>E7/C7</f>
        <v>0.13333333333333333</v>
      </c>
      <c r="F8" s="20">
        <f>F7/C7</f>
        <v>0.06666666666666667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96</v>
      </c>
      <c r="D15" s="25">
        <v>3</v>
      </c>
      <c r="E15" s="25">
        <v>2</v>
      </c>
      <c r="F15" s="31"/>
      <c r="G15" s="31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2</v>
      </c>
      <c r="E16" s="26">
        <v>2</v>
      </c>
      <c r="F16" s="22">
        <v>1</v>
      </c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2</v>
      </c>
      <c r="E17" s="26"/>
      <c r="F17" s="22">
        <v>3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2</v>
      </c>
      <c r="E18" s="26">
        <v>1</v>
      </c>
      <c r="F18" s="22">
        <v>2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20</v>
      </c>
      <c r="D19" s="29">
        <f>SUM(D15:D18)</f>
        <v>9</v>
      </c>
      <c r="E19" s="29">
        <f>SUM(E15:E18)</f>
        <v>5</v>
      </c>
      <c r="F19" s="22">
        <f>SUM(F15:F18)</f>
        <v>6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0.7</v>
      </c>
      <c r="D20" s="20">
        <f>D19/C19</f>
        <v>0.45</v>
      </c>
      <c r="E20" s="20">
        <f>E19/C19</f>
        <v>0.25</v>
      </c>
      <c r="F20" s="20">
        <f>F19/C19</f>
        <v>0.3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62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77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/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  <mergeCell ref="A34:H34"/>
    <mergeCell ref="A35:H35"/>
    <mergeCell ref="A28:H28"/>
    <mergeCell ref="A29:H29"/>
    <mergeCell ref="A30:H30"/>
    <mergeCell ref="A31:H31"/>
    <mergeCell ref="A32:H32"/>
    <mergeCell ref="A33:H3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30" t="s">
        <v>110</v>
      </c>
      <c r="B2" s="52" t="s">
        <v>43</v>
      </c>
      <c r="C2" s="52"/>
      <c r="D2" s="30" t="s">
        <v>121</v>
      </c>
      <c r="E2" s="52" t="s">
        <v>38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43</v>
      </c>
      <c r="D4" s="25">
        <v>3</v>
      </c>
      <c r="E4" s="25"/>
      <c r="F4" s="31"/>
      <c r="G4" s="31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3</v>
      </c>
      <c r="E5" s="26"/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3</v>
      </c>
      <c r="E6" s="26"/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9</v>
      </c>
      <c r="D7" s="29">
        <f>SUM(D4:D6)</f>
        <v>9</v>
      </c>
      <c r="E7" s="29">
        <f>SUM(E4:E6)</f>
        <v>0</v>
      </c>
      <c r="F7" s="22">
        <f>SUM(F4:F6)</f>
        <v>0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1</v>
      </c>
      <c r="D8" s="20">
        <f>D7/C7</f>
        <v>1</v>
      </c>
      <c r="E8" s="20">
        <f>E7/C7</f>
        <v>0</v>
      </c>
      <c r="F8" s="20">
        <f>F7/C7</f>
        <v>0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43</v>
      </c>
      <c r="D15" s="25">
        <v>3</v>
      </c>
      <c r="E15" s="25"/>
      <c r="F15" s="31"/>
      <c r="G15" s="31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3</v>
      </c>
      <c r="E16" s="26"/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1</v>
      </c>
      <c r="E17" s="26">
        <v>2</v>
      </c>
      <c r="F17" s="22"/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1</v>
      </c>
      <c r="E18" s="26">
        <v>2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12</v>
      </c>
      <c r="D19" s="29">
        <f>SUM(D15:D18)</f>
        <v>8</v>
      </c>
      <c r="E19" s="29">
        <f>SUM(E15:E18)</f>
        <v>4</v>
      </c>
      <c r="F19" s="22">
        <f>SUM(F15:F18)</f>
        <v>0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1</v>
      </c>
      <c r="D20" s="20">
        <f>D19/C19</f>
        <v>0.6666666666666666</v>
      </c>
      <c r="E20" s="20">
        <f>E19/C19</f>
        <v>0.3333333333333333</v>
      </c>
      <c r="F20" s="20">
        <f>F19/C19</f>
        <v>0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92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/>
      <c r="B26" s="49"/>
      <c r="C26" s="49"/>
      <c r="D26" s="49"/>
      <c r="E26" s="49"/>
      <c r="F26" s="49"/>
      <c r="G26" s="49"/>
      <c r="H26" s="49"/>
    </row>
    <row r="27" spans="1:8" ht="20.1" customHeight="1">
      <c r="A27" s="49"/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  <mergeCell ref="A34:H34"/>
    <mergeCell ref="A35:H35"/>
    <mergeCell ref="A28:H28"/>
    <mergeCell ref="A29:H29"/>
    <mergeCell ref="A30:H30"/>
    <mergeCell ref="A31:H31"/>
    <mergeCell ref="A32:H32"/>
    <mergeCell ref="A33:H3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30" t="s">
        <v>110</v>
      </c>
      <c r="B2" s="52" t="s">
        <v>83</v>
      </c>
      <c r="C2" s="52"/>
      <c r="D2" s="30" t="s">
        <v>121</v>
      </c>
      <c r="E2" s="52" t="s">
        <v>34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83</v>
      </c>
      <c r="D4" s="25">
        <v>4</v>
      </c>
      <c r="E4" s="25">
        <v>2</v>
      </c>
      <c r="F4" s="31"/>
      <c r="G4" s="31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5</v>
      </c>
      <c r="E5" s="26">
        <v>1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4</v>
      </c>
      <c r="E6" s="26">
        <v>2</v>
      </c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18</v>
      </c>
      <c r="D7" s="29">
        <f>SUM(D4:D6)</f>
        <v>13</v>
      </c>
      <c r="E7" s="29">
        <f>SUM(E4:E6)</f>
        <v>5</v>
      </c>
      <c r="F7" s="22">
        <f>SUM(F4:F6)</f>
        <v>0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1</v>
      </c>
      <c r="D8" s="20">
        <f>D7/C7</f>
        <v>0.7222222222222222</v>
      </c>
      <c r="E8" s="20">
        <f>E7/C7</f>
        <v>0.2777777777777778</v>
      </c>
      <c r="F8" s="20">
        <f>F7/C7</f>
        <v>0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83</v>
      </c>
      <c r="D15" s="25">
        <v>4</v>
      </c>
      <c r="E15" s="25">
        <v>2</v>
      </c>
      <c r="F15" s="31"/>
      <c r="G15" s="31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4</v>
      </c>
      <c r="E16" s="26">
        <v>2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3</v>
      </c>
      <c r="E17" s="26">
        <v>1</v>
      </c>
      <c r="F17" s="22">
        <v>2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4</v>
      </c>
      <c r="E18" s="26">
        <v>2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24</v>
      </c>
      <c r="D19" s="29">
        <f>SUM(D15:D18)</f>
        <v>15</v>
      </c>
      <c r="E19" s="29">
        <f>SUM(E15:E18)</f>
        <v>7</v>
      </c>
      <c r="F19" s="22">
        <f>SUM(F15:F18)</f>
        <v>2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0.9166666666666667</v>
      </c>
      <c r="D20" s="20">
        <f>D19/C19</f>
        <v>0.625</v>
      </c>
      <c r="E20" s="20">
        <f>E19/C19</f>
        <v>0.2916666666666667</v>
      </c>
      <c r="F20" s="20">
        <f>F19/C19</f>
        <v>0.08333333333333333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21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65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47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 t="s">
        <v>17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14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  <mergeCell ref="A34:H34"/>
    <mergeCell ref="A35:H35"/>
    <mergeCell ref="A28:H28"/>
    <mergeCell ref="A29:H29"/>
    <mergeCell ref="A30:H30"/>
    <mergeCell ref="A31:H31"/>
    <mergeCell ref="A32:H32"/>
    <mergeCell ref="A33:H3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12" t="s">
        <v>110</v>
      </c>
      <c r="B2" s="52" t="s">
        <v>89</v>
      </c>
      <c r="C2" s="52"/>
      <c r="D2" s="12" t="s">
        <v>121</v>
      </c>
      <c r="E2" s="52" t="s">
        <v>108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89</v>
      </c>
      <c r="D4" s="25">
        <v>5</v>
      </c>
      <c r="E4" s="25">
        <v>3</v>
      </c>
      <c r="F4" s="11"/>
      <c r="G4" s="11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6</v>
      </c>
      <c r="E5" s="26"/>
      <c r="F5" s="22">
        <v>2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4</v>
      </c>
      <c r="E6" s="26"/>
      <c r="F6" s="22">
        <v>4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24</v>
      </c>
      <c r="D7" s="29">
        <f>SUM(D4:D6)</f>
        <v>15</v>
      </c>
      <c r="E7" s="29">
        <f>SUM(E4:E6)</f>
        <v>3</v>
      </c>
      <c r="F7" s="22">
        <f>SUM(F4:F6)</f>
        <v>6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0.75</v>
      </c>
      <c r="D8" s="20">
        <f>D7/C7</f>
        <v>0.625</v>
      </c>
      <c r="E8" s="20">
        <f>E7/C7</f>
        <v>0.125</v>
      </c>
      <c r="F8" s="20">
        <f>F7/C7</f>
        <v>0.25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89</v>
      </c>
      <c r="D15" s="25">
        <v>6</v>
      </c>
      <c r="E15" s="25">
        <v>2</v>
      </c>
      <c r="F15" s="11"/>
      <c r="G15" s="11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6</v>
      </c>
      <c r="E16" s="26">
        <v>2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4</v>
      </c>
      <c r="E17" s="26">
        <v>3</v>
      </c>
      <c r="F17" s="22">
        <v>1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5</v>
      </c>
      <c r="E18" s="26">
        <v>1</v>
      </c>
      <c r="F18" s="22">
        <v>1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31</v>
      </c>
      <c r="D19" s="29">
        <f>SUM(D15:D18)</f>
        <v>21</v>
      </c>
      <c r="E19" s="29">
        <f>SUM(E15:E18)</f>
        <v>8</v>
      </c>
      <c r="F19" s="22">
        <f>SUM(F15:F18)</f>
        <v>2</v>
      </c>
      <c r="G19" s="22">
        <f>SUM(G15:G18)</f>
        <v>0</v>
      </c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0.9354838709677419</v>
      </c>
      <c r="D20" s="20">
        <f>D19/C19</f>
        <v>0.6774193548387096</v>
      </c>
      <c r="E20" s="20">
        <f>E19/C19</f>
        <v>0.25806451612903225</v>
      </c>
      <c r="F20" s="20">
        <f>F19/C19</f>
        <v>0.06451612903225806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69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18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60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  <mergeCell ref="A34:H34"/>
    <mergeCell ref="A35:H35"/>
    <mergeCell ref="A28:H28"/>
    <mergeCell ref="A29:H29"/>
    <mergeCell ref="A30:H30"/>
    <mergeCell ref="A31:H31"/>
    <mergeCell ref="A32:H32"/>
    <mergeCell ref="A33:H3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110</v>
      </c>
      <c r="B2" s="52" t="s">
        <v>119</v>
      </c>
      <c r="C2" s="52"/>
      <c r="D2" s="27" t="s">
        <v>121</v>
      </c>
      <c r="E2" s="52" t="s">
        <v>114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119</v>
      </c>
      <c r="D4" s="25">
        <v>11</v>
      </c>
      <c r="E4" s="25">
        <v>7</v>
      </c>
      <c r="F4" s="28">
        <v>1</v>
      </c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9</v>
      </c>
      <c r="E5" s="26">
        <v>7</v>
      </c>
      <c r="F5" s="22">
        <v>3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6</v>
      </c>
      <c r="E6" s="26">
        <v>7</v>
      </c>
      <c r="F6" s="22">
        <v>4</v>
      </c>
      <c r="G6" s="22"/>
      <c r="H6" s="16">
        <v>1</v>
      </c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56</v>
      </c>
      <c r="D7" s="29">
        <f>SUM(D4:D6)</f>
        <v>26</v>
      </c>
      <c r="E7" s="29">
        <f>SUM(E4:E6)</f>
        <v>21</v>
      </c>
      <c r="F7" s="22">
        <f>SUM(F4:F6)</f>
        <v>8</v>
      </c>
      <c r="G7" s="22">
        <f>SUM(G4:G6)</f>
        <v>0</v>
      </c>
      <c r="H7" s="16">
        <f>SUM(H4:H6)</f>
        <v>1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0.8392857142857143</v>
      </c>
      <c r="D8" s="20">
        <f>D7/C7</f>
        <v>0.4642857142857143</v>
      </c>
      <c r="E8" s="20">
        <f>E7/C7</f>
        <v>0.375</v>
      </c>
      <c r="F8" s="20">
        <f>F7/C7</f>
        <v>0.14285714285714285</v>
      </c>
      <c r="G8" s="20">
        <f>G7/C7</f>
        <v>0</v>
      </c>
      <c r="H8" s="21">
        <f>H7/C7</f>
        <v>0.017857142857142856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119</v>
      </c>
      <c r="D15" s="25">
        <v>12</v>
      </c>
      <c r="E15" s="25">
        <v>7</v>
      </c>
      <c r="F15" s="28"/>
      <c r="G15" s="28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9</v>
      </c>
      <c r="E16" s="26">
        <v>10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8</v>
      </c>
      <c r="E17" s="26">
        <v>7</v>
      </c>
      <c r="F17" s="22">
        <v>4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9</v>
      </c>
      <c r="E18" s="26">
        <v>10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76</v>
      </c>
      <c r="D19" s="29">
        <f>SUM(D15:D18)</f>
        <v>38</v>
      </c>
      <c r="E19" s="29">
        <f>SUM(E15:E18)</f>
        <v>34</v>
      </c>
      <c r="F19" s="22">
        <f>SUM(F15:F18)</f>
        <v>4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0.9473684210526316</v>
      </c>
      <c r="D20" s="20">
        <f>D19/C19</f>
        <v>0.5</v>
      </c>
      <c r="E20" s="20">
        <f>E19/C19</f>
        <v>0.4473684210526316</v>
      </c>
      <c r="F20" s="20">
        <f>F19/C19</f>
        <v>0.05263157894736842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16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94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26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 t="s">
        <v>67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31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 t="s">
        <v>23</v>
      </c>
      <c r="B30" s="49"/>
      <c r="C30" s="49"/>
      <c r="D30" s="49"/>
      <c r="E30" s="49"/>
      <c r="F30" s="49"/>
      <c r="G30" s="49"/>
      <c r="H30" s="49"/>
    </row>
    <row r="31" spans="1:8" ht="20.1" customHeight="1">
      <c r="A31" s="49" t="s">
        <v>78</v>
      </c>
      <c r="B31" s="49"/>
      <c r="C31" s="49"/>
      <c r="D31" s="49"/>
      <c r="E31" s="49"/>
      <c r="F31" s="49"/>
      <c r="G31" s="49"/>
      <c r="H31" s="49"/>
    </row>
    <row r="32" spans="1:8" ht="20.1" customHeight="1">
      <c r="A32" s="49" t="s">
        <v>58</v>
      </c>
      <c r="B32" s="49"/>
      <c r="C32" s="49"/>
      <c r="D32" s="49"/>
      <c r="E32" s="49"/>
      <c r="F32" s="49"/>
      <c r="G32" s="49"/>
      <c r="H32" s="49"/>
    </row>
    <row r="33" spans="1:8" ht="20.1" customHeight="1">
      <c r="A33" s="49" t="s">
        <v>29</v>
      </c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110</v>
      </c>
      <c r="B2" s="52" t="s">
        <v>79</v>
      </c>
      <c r="C2" s="52"/>
      <c r="D2" s="27" t="s">
        <v>121</v>
      </c>
      <c r="E2" s="52" t="s">
        <v>34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79</v>
      </c>
      <c r="D4" s="25">
        <v>6</v>
      </c>
      <c r="E4" s="25">
        <v>5</v>
      </c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6</v>
      </c>
      <c r="E5" s="26">
        <v>5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6</v>
      </c>
      <c r="E6" s="26">
        <v>4</v>
      </c>
      <c r="F6" s="22"/>
      <c r="G6" s="22">
        <v>1</v>
      </c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33</v>
      </c>
      <c r="D7" s="29">
        <f>SUM(D4:D6)</f>
        <v>18</v>
      </c>
      <c r="E7" s="29">
        <f>SUM(E4:E6)</f>
        <v>14</v>
      </c>
      <c r="F7" s="22">
        <f>SUM(F4:F6)</f>
        <v>0</v>
      </c>
      <c r="G7" s="22">
        <f>SUM(G4:G6)</f>
        <v>1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0.9696969696969697</v>
      </c>
      <c r="D8" s="20">
        <f>D7/C7</f>
        <v>0.5454545454545454</v>
      </c>
      <c r="E8" s="20">
        <f>E7/C7</f>
        <v>0.42424242424242425</v>
      </c>
      <c r="F8" s="20">
        <f>F7/C7</f>
        <v>0</v>
      </c>
      <c r="G8" s="20">
        <f>G7/C7</f>
        <v>0.030303030303030304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79</v>
      </c>
      <c r="D15" s="25">
        <v>5</v>
      </c>
      <c r="E15" s="25">
        <v>4</v>
      </c>
      <c r="F15" s="28">
        <v>2</v>
      </c>
      <c r="G15" s="28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4</v>
      </c>
      <c r="E16" s="26">
        <v>7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3</v>
      </c>
      <c r="E17" s="26">
        <v>3</v>
      </c>
      <c r="F17" s="22">
        <v>4</v>
      </c>
      <c r="G17" s="22">
        <v>1</v>
      </c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4</v>
      </c>
      <c r="E18" s="26">
        <v>5</v>
      </c>
      <c r="F18" s="22">
        <v>1</v>
      </c>
      <c r="G18" s="22">
        <v>1</v>
      </c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44</v>
      </c>
      <c r="D19" s="29">
        <f>SUM(D15:D18)</f>
        <v>16</v>
      </c>
      <c r="E19" s="29">
        <f>SUM(E15:E18)</f>
        <v>19</v>
      </c>
      <c r="F19" s="22">
        <f>SUM(F15:F18)</f>
        <v>7</v>
      </c>
      <c r="G19" s="22">
        <f>SUM(G15:G18)</f>
        <v>2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0.7954545454545454</v>
      </c>
      <c r="D20" s="20">
        <f>D19/C19</f>
        <v>0.36363636363636365</v>
      </c>
      <c r="E20" s="20">
        <f>E19/C19</f>
        <v>0.4318181818181818</v>
      </c>
      <c r="F20" s="20">
        <f>F19/C19</f>
        <v>0.1590909090909091</v>
      </c>
      <c r="G20" s="20">
        <f>G19/C19</f>
        <v>0.045454545454545456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97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54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/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110</v>
      </c>
      <c r="B2" s="52" t="s">
        <v>91</v>
      </c>
      <c r="C2" s="52"/>
      <c r="D2" s="27" t="s">
        <v>121</v>
      </c>
      <c r="E2" s="52" t="s">
        <v>106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91</v>
      </c>
      <c r="D4" s="25">
        <v>7</v>
      </c>
      <c r="E4" s="25"/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6</v>
      </c>
      <c r="E5" s="26">
        <v>1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7</v>
      </c>
      <c r="E6" s="26"/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21</v>
      </c>
      <c r="D7" s="29">
        <f>SUM(D4:D6)</f>
        <v>20</v>
      </c>
      <c r="E7" s="29">
        <f>SUM(E4:E6)</f>
        <v>1</v>
      </c>
      <c r="F7" s="22">
        <f>SUM(F4:F6)</f>
        <v>0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1</v>
      </c>
      <c r="D8" s="20">
        <f>D7/C7</f>
        <v>0.9523809523809523</v>
      </c>
      <c r="E8" s="20">
        <f>E7/C7</f>
        <v>0.047619047619047616</v>
      </c>
      <c r="F8" s="20">
        <f>F7/C7</f>
        <v>0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91</v>
      </c>
      <c r="D15" s="25">
        <v>7</v>
      </c>
      <c r="E15" s="25"/>
      <c r="F15" s="28"/>
      <c r="G15" s="28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6</v>
      </c>
      <c r="E16" s="26">
        <v>1</v>
      </c>
      <c r="F16" s="22"/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6</v>
      </c>
      <c r="E17" s="26">
        <v>1</v>
      </c>
      <c r="F17" s="22"/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6</v>
      </c>
      <c r="E18" s="26">
        <v>1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28</v>
      </c>
      <c r="D19" s="29">
        <f>SUM(D15:D18)</f>
        <v>25</v>
      </c>
      <c r="E19" s="29">
        <f>SUM(E15:E18)</f>
        <v>3</v>
      </c>
      <c r="F19" s="22">
        <f>SUM(F15:F18)</f>
        <v>0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1</v>
      </c>
      <c r="D20" s="20">
        <f>D19/C19</f>
        <v>0.8928571428571429</v>
      </c>
      <c r="E20" s="20">
        <f>E19/C19</f>
        <v>0.10714285714285714</v>
      </c>
      <c r="F20" s="20">
        <f>F19/C19</f>
        <v>0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30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15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0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110</v>
      </c>
      <c r="B2" s="52" t="s">
        <v>118</v>
      </c>
      <c r="C2" s="52"/>
      <c r="D2" s="24" t="s">
        <v>121</v>
      </c>
      <c r="E2" s="52" t="s">
        <v>34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118</v>
      </c>
      <c r="D4" s="25">
        <v>8</v>
      </c>
      <c r="E4" s="25">
        <v>2</v>
      </c>
      <c r="F4" s="23"/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6</v>
      </c>
      <c r="E5" s="26">
        <v>3</v>
      </c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7</v>
      </c>
      <c r="E6" s="26">
        <v>2</v>
      </c>
      <c r="F6" s="22">
        <v>1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30</v>
      </c>
      <c r="D7" s="29">
        <f>SUM(D4:D6)</f>
        <v>21</v>
      </c>
      <c r="E7" s="29">
        <f>SUM(E4:E6)</f>
        <v>7</v>
      </c>
      <c r="F7" s="22">
        <f>SUM(F4:F6)</f>
        <v>2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0.9333333333333333</v>
      </c>
      <c r="D8" s="20">
        <f>D7/C7</f>
        <v>0.7</v>
      </c>
      <c r="E8" s="20">
        <f>E7/C7</f>
        <v>0.23333333333333334</v>
      </c>
      <c r="F8" s="20">
        <f>F7/C7</f>
        <v>0.06666666666666667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118</v>
      </c>
      <c r="D15" s="25">
        <v>7</v>
      </c>
      <c r="E15" s="25">
        <v>3</v>
      </c>
      <c r="F15" s="23"/>
      <c r="G15" s="23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5</v>
      </c>
      <c r="E16" s="26">
        <v>4</v>
      </c>
      <c r="F16" s="22">
        <v>1</v>
      </c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6</v>
      </c>
      <c r="E17" s="26">
        <v>1</v>
      </c>
      <c r="F17" s="22">
        <v>3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3"/>
      <c r="D18" s="26">
        <v>6</v>
      </c>
      <c r="E18" s="26">
        <v>3</v>
      </c>
      <c r="F18" s="22">
        <v>1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40</v>
      </c>
      <c r="D19" s="29">
        <f>SUM(D15:D18)</f>
        <v>24</v>
      </c>
      <c r="E19" s="29">
        <f>SUM(E15:E18)</f>
        <v>11</v>
      </c>
      <c r="F19" s="22">
        <f>SUM(F15:F18)</f>
        <v>5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0.875</v>
      </c>
      <c r="D20" s="20">
        <f>D19/C19</f>
        <v>0.6</v>
      </c>
      <c r="E20" s="20">
        <f>E19/C19</f>
        <v>0.275</v>
      </c>
      <c r="F20" s="20">
        <f>F19/C19</f>
        <v>0.125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49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7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1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 t="s">
        <v>102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50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110</v>
      </c>
      <c r="B2" s="52" t="s">
        <v>84</v>
      </c>
      <c r="C2" s="52"/>
      <c r="D2" s="27" t="s">
        <v>121</v>
      </c>
      <c r="E2" s="52" t="s">
        <v>36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84</v>
      </c>
      <c r="D4" s="25">
        <v>5</v>
      </c>
      <c r="E4" s="25">
        <v>3</v>
      </c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4</v>
      </c>
      <c r="E5" s="26">
        <v>4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6</v>
      </c>
      <c r="E6" s="26">
        <v>2</v>
      </c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24</v>
      </c>
      <c r="D7" s="29">
        <f>SUM(D4:D6)</f>
        <v>15</v>
      </c>
      <c r="E7" s="29">
        <f>SUM(E4:E6)</f>
        <v>9</v>
      </c>
      <c r="F7" s="22">
        <f>SUM(F4:F6)</f>
        <v>0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1</v>
      </c>
      <c r="D8" s="20">
        <f>D7/C7</f>
        <v>0.625</v>
      </c>
      <c r="E8" s="20">
        <f>E7/C7</f>
        <v>0.375</v>
      </c>
      <c r="F8" s="20">
        <f>F7/C7</f>
        <v>0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84</v>
      </c>
      <c r="D15" s="25">
        <v>4</v>
      </c>
      <c r="E15" s="25">
        <v>4</v>
      </c>
      <c r="F15" s="28"/>
      <c r="G15" s="28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4</v>
      </c>
      <c r="E16" s="26">
        <v>2</v>
      </c>
      <c r="F16" s="22">
        <v>2</v>
      </c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2</v>
      </c>
      <c r="E17" s="26">
        <v>4</v>
      </c>
      <c r="F17" s="22">
        <v>2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7"/>
      <c r="D18" s="26">
        <v>5</v>
      </c>
      <c r="E18" s="26">
        <v>3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32</v>
      </c>
      <c r="D19" s="29">
        <f>SUM(D15:D18)</f>
        <v>15</v>
      </c>
      <c r="E19" s="29">
        <f>SUM(E15:E18)</f>
        <v>13</v>
      </c>
      <c r="F19" s="22">
        <f>SUM(F15:F18)</f>
        <v>4</v>
      </c>
      <c r="G19" s="22">
        <f>SUM(G15:G17)</f>
        <v>0</v>
      </c>
      <c r="H19" s="16">
        <f>SUM(H15:H17)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0.875</v>
      </c>
      <c r="D20" s="20">
        <f>D19/C19</f>
        <v>0.46875</v>
      </c>
      <c r="E20" s="20">
        <f>E19/C19</f>
        <v>0.40625</v>
      </c>
      <c r="F20" s="20">
        <f>F19/C19</f>
        <v>0.125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68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19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72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 t="s">
        <v>76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5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3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110</v>
      </c>
      <c r="B2" s="52" t="s">
        <v>80</v>
      </c>
      <c r="C2" s="52"/>
      <c r="D2" s="27" t="s">
        <v>121</v>
      </c>
      <c r="E2" s="52" t="s">
        <v>34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120</v>
      </c>
      <c r="B3" s="7" t="s">
        <v>35</v>
      </c>
      <c r="C3" s="7" t="s">
        <v>110</v>
      </c>
      <c r="D3" s="8" t="s">
        <v>81</v>
      </c>
      <c r="E3" s="8" t="s">
        <v>111</v>
      </c>
      <c r="F3" s="7" t="s">
        <v>116</v>
      </c>
      <c r="G3" s="9" t="s">
        <v>117</v>
      </c>
      <c r="H3" s="10" t="s">
        <v>86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5</v>
      </c>
      <c r="C4" s="53" t="s">
        <v>80</v>
      </c>
      <c r="D4" s="25">
        <v>10</v>
      </c>
      <c r="E4" s="25">
        <v>4</v>
      </c>
      <c r="F4" s="28">
        <v>1</v>
      </c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11</v>
      </c>
      <c r="C5" s="53"/>
      <c r="D5" s="26">
        <v>11</v>
      </c>
      <c r="E5" s="26">
        <v>4</v>
      </c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57</v>
      </c>
      <c r="C6" s="53"/>
      <c r="D6" s="26">
        <v>11</v>
      </c>
      <c r="E6" s="26">
        <v>4</v>
      </c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5"/>
      <c r="B7" s="22" t="s">
        <v>39</v>
      </c>
      <c r="C7" s="22">
        <f>SUM(D7:H7)</f>
        <v>46</v>
      </c>
      <c r="D7" s="29">
        <f>SUM(D4:D6)</f>
        <v>32</v>
      </c>
      <c r="E7" s="29">
        <f>SUM(E4:E6)</f>
        <v>12</v>
      </c>
      <c r="F7" s="22">
        <f>SUM(F4:F6)</f>
        <v>2</v>
      </c>
      <c r="G7" s="22">
        <f>SUM(G4:G6)</f>
        <v>0</v>
      </c>
      <c r="H7" s="16">
        <f>SUM(H4:H6)</f>
        <v>0</v>
      </c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39.95" customHeight="1">
      <c r="A8" s="17"/>
      <c r="B8" s="18" t="s">
        <v>53</v>
      </c>
      <c r="C8" s="19">
        <f>D8+E8</f>
        <v>0.9565217391304348</v>
      </c>
      <c r="D8" s="20">
        <f>D7/C7</f>
        <v>0.6956521739130435</v>
      </c>
      <c r="E8" s="20">
        <f>E7/C7</f>
        <v>0.2608695652173913</v>
      </c>
      <c r="F8" s="20">
        <f>F7/C7</f>
        <v>0.043478260869565216</v>
      </c>
      <c r="G8" s="20">
        <f>G7/C7</f>
        <v>0</v>
      </c>
      <c r="H8" s="21">
        <f>H7/C7</f>
        <v>0</v>
      </c>
      <c r="I8" s="4"/>
      <c r="J8" s="4"/>
      <c r="K8" s="4"/>
      <c r="L8" s="4"/>
      <c r="M8" s="4"/>
      <c r="N8" s="4"/>
      <c r="O8" s="4"/>
      <c r="P8" s="4"/>
      <c r="Q8" s="4"/>
    </row>
    <row r="9" spans="1:17" ht="39.95" customHeight="1">
      <c r="A9" s="54" t="s">
        <v>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3" spans="1:17" ht="50.1" customHeight="1">
      <c r="A13" s="50" t="s">
        <v>101</v>
      </c>
      <c r="B13" s="51"/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</row>
    <row r="14" spans="1:17" ht="39.95" customHeight="1">
      <c r="A14" s="6" t="s">
        <v>120</v>
      </c>
      <c r="B14" s="7" t="s">
        <v>35</v>
      </c>
      <c r="C14" s="7" t="s">
        <v>110</v>
      </c>
      <c r="D14" s="8" t="s">
        <v>81</v>
      </c>
      <c r="E14" s="8" t="s">
        <v>111</v>
      </c>
      <c r="F14" s="7" t="s">
        <v>116</v>
      </c>
      <c r="G14" s="9" t="s">
        <v>117</v>
      </c>
      <c r="H14" s="10" t="s">
        <v>86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39.95" customHeight="1">
      <c r="A15" s="13">
        <v>1</v>
      </c>
      <c r="B15" s="3" t="s">
        <v>5</v>
      </c>
      <c r="C15" s="53" t="s">
        <v>80</v>
      </c>
      <c r="D15" s="25">
        <v>6</v>
      </c>
      <c r="E15" s="25">
        <v>8</v>
      </c>
      <c r="F15" s="28">
        <v>1</v>
      </c>
      <c r="G15" s="28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15">
        <v>2</v>
      </c>
      <c r="B16" s="2" t="s">
        <v>11</v>
      </c>
      <c r="C16" s="53"/>
      <c r="D16" s="26">
        <v>6</v>
      </c>
      <c r="E16" s="26">
        <v>7</v>
      </c>
      <c r="F16" s="22">
        <v>2</v>
      </c>
      <c r="G16" s="22"/>
      <c r="H16" s="16"/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5">
        <v>3</v>
      </c>
      <c r="B17" s="2" t="s">
        <v>64</v>
      </c>
      <c r="C17" s="53"/>
      <c r="D17" s="26">
        <v>7</v>
      </c>
      <c r="E17" s="26">
        <v>3</v>
      </c>
      <c r="F17" s="22">
        <v>5</v>
      </c>
      <c r="G17" s="22"/>
      <c r="H17" s="16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4</v>
      </c>
      <c r="B18" s="2" t="s">
        <v>57</v>
      </c>
      <c r="C18" s="57"/>
      <c r="D18" s="26">
        <v>6</v>
      </c>
      <c r="E18" s="26">
        <v>6</v>
      </c>
      <c r="F18" s="22">
        <v>3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0" customHeight="1">
      <c r="A19" s="15"/>
      <c r="B19" s="22" t="s">
        <v>39</v>
      </c>
      <c r="C19" s="22">
        <f>SUM(D19:H19)</f>
        <v>60</v>
      </c>
      <c r="D19" s="29">
        <f>SUM(D15:D18)</f>
        <v>25</v>
      </c>
      <c r="E19" s="29">
        <f>SUM(E15:E18)</f>
        <v>24</v>
      </c>
      <c r="F19" s="22">
        <f>SUM(F15:F18)</f>
        <v>11</v>
      </c>
      <c r="G19" s="22">
        <f>SUM(G15:G18)</f>
        <v>0</v>
      </c>
      <c r="H19" s="16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5" customFormat="1" ht="39.95" customHeight="1">
      <c r="A20" s="17"/>
      <c r="B20" s="18" t="s">
        <v>53</v>
      </c>
      <c r="C20" s="19">
        <f>D20+E20</f>
        <v>0.8166666666666667</v>
      </c>
      <c r="D20" s="20">
        <f>D19/C19</f>
        <v>0.4166666666666667</v>
      </c>
      <c r="E20" s="20">
        <f>E19/C19</f>
        <v>0.4</v>
      </c>
      <c r="F20" s="20">
        <f>F19/C19</f>
        <v>0.18333333333333332</v>
      </c>
      <c r="G20" s="20">
        <f>G19/C19</f>
        <v>0</v>
      </c>
      <c r="H20" s="21">
        <f>H19/C19</f>
        <v>0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39.95" customHeight="1">
      <c r="A21" s="54" t="s">
        <v>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4" spans="1:8" ht="30" customHeight="1">
      <c r="A24" s="55" t="s">
        <v>63</v>
      </c>
      <c r="B24" s="55"/>
      <c r="C24" s="55"/>
      <c r="D24" s="55"/>
      <c r="E24" s="55"/>
      <c r="F24" s="55"/>
      <c r="G24" s="55"/>
      <c r="H24" s="55"/>
    </row>
    <row r="25" spans="1:8" ht="20.1" customHeight="1">
      <c r="A25" s="49" t="s">
        <v>6</v>
      </c>
      <c r="B25" s="49"/>
      <c r="C25" s="49"/>
      <c r="D25" s="49"/>
      <c r="E25" s="49"/>
      <c r="F25" s="49"/>
      <c r="G25" s="49"/>
      <c r="H25" s="49"/>
    </row>
    <row r="26" spans="1:8" ht="20.1" customHeight="1">
      <c r="A26" s="49" t="s">
        <v>92</v>
      </c>
      <c r="B26" s="49"/>
      <c r="C26" s="49"/>
      <c r="D26" s="49"/>
      <c r="E26" s="49"/>
      <c r="F26" s="49"/>
      <c r="G26" s="49"/>
      <c r="H26" s="49"/>
    </row>
    <row r="27" spans="1:8" ht="20.1" customHeight="1">
      <c r="A27" s="49" t="s">
        <v>70</v>
      </c>
      <c r="B27" s="49"/>
      <c r="C27" s="49"/>
      <c r="D27" s="49"/>
      <c r="E27" s="49"/>
      <c r="F27" s="49"/>
      <c r="G27" s="49"/>
      <c r="H27" s="49"/>
    </row>
    <row r="28" spans="1:8" ht="20.1" customHeight="1">
      <c r="A28" s="49" t="s">
        <v>28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8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ht="20.1" customHeight="1"/>
    <row r="37" ht="20.1" customHeight="1"/>
  </sheetData>
  <mergeCells count="20">
    <mergeCell ref="A34:H34"/>
    <mergeCell ref="A35:H35"/>
    <mergeCell ref="A28:H28"/>
    <mergeCell ref="A29:H29"/>
    <mergeCell ref="A30:H30"/>
    <mergeCell ref="A31:H31"/>
    <mergeCell ref="A32:H32"/>
    <mergeCell ref="A33:H33"/>
    <mergeCell ref="A27:H27"/>
    <mergeCell ref="A1:H1"/>
    <mergeCell ref="B2:C2"/>
    <mergeCell ref="E2:H2"/>
    <mergeCell ref="C4:C6"/>
    <mergeCell ref="A9:Q9"/>
    <mergeCell ref="A13:H13"/>
    <mergeCell ref="C15:C18"/>
    <mergeCell ref="A21:Q21"/>
    <mergeCell ref="A24:H24"/>
    <mergeCell ref="A25:H25"/>
    <mergeCell ref="A26:H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user</cp:lastModifiedBy>
  <dcterms:created xsi:type="dcterms:W3CDTF">2010-12-08T06:18:39Z</dcterms:created>
  <dcterms:modified xsi:type="dcterms:W3CDTF">2018-11-19T07:46:37Z</dcterms:modified>
  <cp:category/>
  <cp:version/>
  <cp:contentType/>
  <cp:contentStatus/>
  <cp:revision>85</cp:revision>
</cp:coreProperties>
</file>